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d&amp;d\__Nemmyrl\atlases\"/>
    </mc:Choice>
  </mc:AlternateContent>
  <xr:revisionPtr revIDLastSave="0" documentId="13_ncr:1_{D58B0F81-CF49-47B6-8E26-F72BE239621F}" xr6:coauthVersionLast="46" xr6:coauthVersionMax="47" xr10:uidLastSave="{00000000-0000-0000-0000-000000000000}"/>
  <bookViews>
    <workbookView xWindow="31125" yWindow="480" windowWidth="26370" windowHeight="14745" tabRatio="760" activeTab="9" xr2:uid="{00000000-000D-0000-FFFF-FFFF00000000}"/>
  </bookViews>
  <sheets>
    <sheet name="PA1" sheetId="13" r:id="rId1"/>
    <sheet name="PA2" sheetId="14" r:id="rId2"/>
    <sheet name="PA3" sheetId="17" r:id="rId3"/>
    <sheet name="PA4" sheetId="18" r:id="rId4"/>
    <sheet name="AA1" sheetId="9" r:id="rId5"/>
    <sheet name="AA2" sheetId="12" r:id="rId6"/>
    <sheet name="AA3" sheetId="11" r:id="rId7"/>
    <sheet name="AA4" sheetId="10" r:id="rId8"/>
    <sheet name="WA1" sheetId="7" r:id="rId9"/>
    <sheet name="WA2" sheetId="6" r:id="rId10"/>
    <sheet name="WA3" sheetId="5" r:id="rId11"/>
    <sheet name="WA4" sheetId="4" r:id="rId12"/>
    <sheet name="Recent" sheetId="16" r:id="rId13"/>
    <sheet name="notes" sheetId="8" r:id="rId14"/>
    <sheet name="Comet" sheetId="19" r:id="rId15"/>
    <sheet name="Peoples" sheetId="20" r:id="rId16"/>
    <sheet name="famous things" sheetId="21" r:id="rId17"/>
    <sheet name="old notes" sheetId="22"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CX2" i="14"/>
  <c r="CX2" i="17"/>
  <c r="CX2" i="18"/>
  <c r="CX2" i="9"/>
  <c r="CX2" i="12"/>
  <c r="CX2" i="11"/>
  <c r="CX2" i="10"/>
  <c r="CX2" i="7"/>
  <c r="CX2" i="5"/>
  <c r="CX2" i="6"/>
  <c r="CX2" i="4" l="1"/>
  <c r="AX36" i="11" l="1"/>
  <c r="AX2" i="11" s="1"/>
  <c r="E48" i="8" l="1"/>
  <c r="E47" i="8"/>
  <c r="E46" i="8"/>
  <c r="E45" i="8"/>
  <c r="E42" i="8"/>
  <c r="E43" i="8"/>
  <c r="CX37" i="5"/>
  <c r="CX37" i="7"/>
  <c r="CX37" i="10"/>
  <c r="CX37" i="11"/>
  <c r="CX37" i="12"/>
  <c r="CX37" i="9"/>
  <c r="CX37" i="18"/>
  <c r="CX37" i="17"/>
  <c r="CX37" i="14"/>
  <c r="B37" i="13"/>
  <c r="CX37" i="6"/>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W36"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CW36" i="6"/>
  <c r="CV36" i="6"/>
  <c r="CU36" i="6"/>
  <c r="CT36" i="6"/>
  <c r="CS36" i="6"/>
  <c r="CR36" i="6"/>
  <c r="CQ36" i="6"/>
  <c r="CP36" i="6"/>
  <c r="CO36" i="6"/>
  <c r="CN36" i="6"/>
  <c r="CM36" i="6"/>
  <c r="CL36" i="6"/>
  <c r="CK36" i="6"/>
  <c r="CJ36" i="6"/>
  <c r="CI36" i="6"/>
  <c r="CH36" i="6"/>
  <c r="CG36" i="6"/>
  <c r="CF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F36" i="6"/>
  <c r="BE36" i="6"/>
  <c r="BD36" i="6"/>
  <c r="BC36" i="6"/>
  <c r="BB36"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CW36" i="10"/>
  <c r="CV36" i="10"/>
  <c r="CU36" i="10"/>
  <c r="CT36" i="10"/>
  <c r="CS36" i="10"/>
  <c r="CR36" i="10"/>
  <c r="CQ36" i="10"/>
  <c r="CP36" i="10"/>
  <c r="CO36" i="10"/>
  <c r="CN36" i="10"/>
  <c r="CM36" i="10"/>
  <c r="CL36" i="10"/>
  <c r="CK36" i="10"/>
  <c r="CJ36" i="10"/>
  <c r="CI36" i="10"/>
  <c r="CH36" i="10"/>
  <c r="CG36" i="10"/>
  <c r="CF36" i="10"/>
  <c r="CE36" i="10"/>
  <c r="CD36" i="10"/>
  <c r="CC36" i="10"/>
  <c r="CB36" i="10"/>
  <c r="CA36" i="10"/>
  <c r="BZ36" i="10"/>
  <c r="BY36" i="10"/>
  <c r="BX36" i="10"/>
  <c r="BW36" i="10"/>
  <c r="BV36" i="10"/>
  <c r="BU36" i="10"/>
  <c r="BT36" i="10"/>
  <c r="BS36" i="10"/>
  <c r="BR36" i="10"/>
  <c r="BQ36" i="10"/>
  <c r="BP36" i="10"/>
  <c r="BO36" i="10"/>
  <c r="BN36" i="10"/>
  <c r="BM36" i="10"/>
  <c r="BL36"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7"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CW36" i="12"/>
  <c r="CV36" i="12"/>
  <c r="CU36" i="12"/>
  <c r="CT36" i="12"/>
  <c r="CS36" i="12"/>
  <c r="CR36" i="12"/>
  <c r="CQ36" i="12"/>
  <c r="CP36" i="12"/>
  <c r="CO36" i="12"/>
  <c r="CN36" i="12"/>
  <c r="CM36" i="12"/>
  <c r="CL36" i="12"/>
  <c r="CK36" i="12"/>
  <c r="CJ36" i="12"/>
  <c r="CI36" i="12"/>
  <c r="CH36" i="12"/>
  <c r="CG36" i="12"/>
  <c r="CF36" i="12"/>
  <c r="CE36" i="12"/>
  <c r="CD36" i="12"/>
  <c r="CC36" i="12"/>
  <c r="CB36" i="12"/>
  <c r="CA36" i="12"/>
  <c r="BZ36" i="12"/>
  <c r="BY36" i="12"/>
  <c r="BX36" i="12"/>
  <c r="BW36" i="12"/>
  <c r="BV36" i="12"/>
  <c r="BU36" i="12"/>
  <c r="BT36" i="12"/>
  <c r="BS36" i="12"/>
  <c r="BR36" i="12"/>
  <c r="BQ36" i="12"/>
  <c r="BP36" i="12"/>
  <c r="BO36" i="12"/>
  <c r="BN36" i="12"/>
  <c r="BM36" i="12"/>
  <c r="BL36" i="12"/>
  <c r="BK36" i="12"/>
  <c r="BJ36" i="12"/>
  <c r="BI36" i="12"/>
  <c r="BH36" i="12"/>
  <c r="BG36" i="12"/>
  <c r="BF36" i="12"/>
  <c r="BE36"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C36" i="12"/>
  <c r="CW36" i="9"/>
  <c r="CV36" i="9"/>
  <c r="CU36" i="9"/>
  <c r="CT36" i="9"/>
  <c r="CS36" i="9"/>
  <c r="CR36" i="9"/>
  <c r="CQ36" i="9"/>
  <c r="CP36" i="9"/>
  <c r="CO36" i="9"/>
  <c r="CN36" i="9"/>
  <c r="CM36" i="9"/>
  <c r="CL36" i="9"/>
  <c r="CK36" i="9"/>
  <c r="CJ36" i="9"/>
  <c r="CI36" i="9"/>
  <c r="CH36" i="9"/>
  <c r="CG36" i="9"/>
  <c r="CF36" i="9"/>
  <c r="CE36" i="9"/>
  <c r="CD36"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CW36" i="18"/>
  <c r="CV36" i="18"/>
  <c r="CU36" i="18"/>
  <c r="CT36" i="18"/>
  <c r="CS36" i="18"/>
  <c r="CR36" i="18"/>
  <c r="CQ36" i="18"/>
  <c r="CP36" i="18"/>
  <c r="CO36" i="18"/>
  <c r="CN36" i="18"/>
  <c r="CM36" i="18"/>
  <c r="CL36" i="18"/>
  <c r="CK36" i="18"/>
  <c r="CJ36" i="18"/>
  <c r="CI36" i="18"/>
  <c r="CH36" i="18"/>
  <c r="CG36" i="18"/>
  <c r="CF36" i="18"/>
  <c r="CE36" i="18"/>
  <c r="CD36" i="18"/>
  <c r="CC36" i="18"/>
  <c r="CB36" i="18"/>
  <c r="CA36" i="18"/>
  <c r="BZ36" i="18"/>
  <c r="BY36" i="18"/>
  <c r="BX36" i="18"/>
  <c r="BW36" i="18"/>
  <c r="BV36" i="18"/>
  <c r="BU36" i="18"/>
  <c r="BT36" i="18"/>
  <c r="BS36" i="18"/>
  <c r="BR36" i="18"/>
  <c r="BQ36" i="18"/>
  <c r="BP36" i="18"/>
  <c r="BO36" i="18"/>
  <c r="BN36" i="18"/>
  <c r="BM36" i="18"/>
  <c r="BL36" i="18"/>
  <c r="BK36" i="18"/>
  <c r="BJ36" i="18"/>
  <c r="BI36" i="18"/>
  <c r="BH36" i="18"/>
  <c r="BG36" i="18"/>
  <c r="BF36" i="18"/>
  <c r="BE36" i="18"/>
  <c r="BD36" i="18"/>
  <c r="BC36" i="18"/>
  <c r="BB36" i="18"/>
  <c r="BA36" i="18"/>
  <c r="AZ36" i="18"/>
  <c r="AY36" i="18"/>
  <c r="AX36"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4"/>
  <c r="B36" i="5"/>
  <c r="B36" i="6"/>
  <c r="B36" i="7"/>
  <c r="B36" i="10"/>
  <c r="B36" i="11"/>
  <c r="B36" i="12"/>
  <c r="B36" i="9"/>
  <c r="B36" i="18"/>
  <c r="B36" i="17"/>
  <c r="B37" i="4" l="1"/>
  <c r="B2" i="4"/>
  <c r="J37" i="17"/>
  <c r="J2" i="17"/>
  <c r="R37" i="17"/>
  <c r="R2" i="17"/>
  <c r="Z37" i="17"/>
  <c r="Z2" i="17"/>
  <c r="AH37" i="17"/>
  <c r="AH2" i="17"/>
  <c r="AP37" i="17"/>
  <c r="AP2" i="17"/>
  <c r="AX37" i="17"/>
  <c r="AX2" i="17"/>
  <c r="BF37" i="17"/>
  <c r="BF2" i="17"/>
  <c r="BN37" i="17"/>
  <c r="BN2" i="17"/>
  <c r="BV37" i="17"/>
  <c r="BV2" i="17"/>
  <c r="CD37" i="17"/>
  <c r="CD2" i="17"/>
  <c r="CL37" i="17"/>
  <c r="CL2" i="17"/>
  <c r="CT37" i="17"/>
  <c r="CT2" i="17"/>
  <c r="G37" i="18"/>
  <c r="G2" i="18"/>
  <c r="O37" i="18"/>
  <c r="O2" i="18"/>
  <c r="W37" i="18"/>
  <c r="W2" i="18"/>
  <c r="AE37" i="18"/>
  <c r="AE2" i="18"/>
  <c r="AM37" i="18"/>
  <c r="AM2" i="18"/>
  <c r="AU37" i="18"/>
  <c r="AU2" i="18"/>
  <c r="BC37" i="18"/>
  <c r="BC2" i="18"/>
  <c r="BK37" i="18"/>
  <c r="BK2" i="18"/>
  <c r="BS37" i="18"/>
  <c r="BS2" i="18"/>
  <c r="CA37" i="18"/>
  <c r="CA2" i="18"/>
  <c r="CI37" i="18"/>
  <c r="CI2" i="18"/>
  <c r="CQ37" i="18"/>
  <c r="CQ2" i="18"/>
  <c r="D37" i="9"/>
  <c r="D2" i="9"/>
  <c r="L37" i="9"/>
  <c r="L2" i="9"/>
  <c r="T37" i="9"/>
  <c r="T2" i="9"/>
  <c r="AB37" i="9"/>
  <c r="AB2" i="9"/>
  <c r="AJ37" i="9"/>
  <c r="AJ2" i="9"/>
  <c r="AR37" i="9"/>
  <c r="AR2" i="9"/>
  <c r="AZ37" i="9"/>
  <c r="AZ2" i="9"/>
  <c r="BH37" i="9"/>
  <c r="BH2" i="9"/>
  <c r="BP37" i="9"/>
  <c r="BP2" i="9"/>
  <c r="BX37" i="9"/>
  <c r="BX2" i="9"/>
  <c r="CF37" i="9"/>
  <c r="CF2" i="9"/>
  <c r="CN37" i="9"/>
  <c r="CN2" i="9"/>
  <c r="CV37" i="9"/>
  <c r="CV2" i="9"/>
  <c r="C37" i="10"/>
  <c r="C2" i="10"/>
  <c r="K37" i="10"/>
  <c r="K2" i="10"/>
  <c r="S37" i="10"/>
  <c r="S2" i="10"/>
  <c r="AA37" i="10"/>
  <c r="AA2" i="10"/>
  <c r="AI37" i="10"/>
  <c r="AI2" i="10"/>
  <c r="AQ37" i="10"/>
  <c r="AQ2" i="10"/>
  <c r="AY37" i="10"/>
  <c r="AY2" i="10"/>
  <c r="BG37" i="10"/>
  <c r="BG2" i="10"/>
  <c r="BO37" i="10"/>
  <c r="BO2" i="10"/>
  <c r="BW37" i="10"/>
  <c r="BW2" i="10"/>
  <c r="CE37" i="10"/>
  <c r="CE2" i="10"/>
  <c r="CM37" i="10"/>
  <c r="CM2" i="10"/>
  <c r="CU37" i="10"/>
  <c r="CU2" i="10"/>
  <c r="H37" i="7"/>
  <c r="H2" i="7"/>
  <c r="P37" i="7"/>
  <c r="P2" i="7"/>
  <c r="X37" i="7"/>
  <c r="X2" i="7"/>
  <c r="AF37" i="7"/>
  <c r="AF2" i="7"/>
  <c r="AN37" i="7"/>
  <c r="AN2" i="7"/>
  <c r="AV37" i="7"/>
  <c r="AV2" i="7"/>
  <c r="BD37" i="7"/>
  <c r="BD2" i="7"/>
  <c r="BL37" i="7"/>
  <c r="BL2" i="7"/>
  <c r="BT37" i="7"/>
  <c r="BT2" i="7"/>
  <c r="CB37" i="7"/>
  <c r="CB2" i="7"/>
  <c r="CJ37" i="7"/>
  <c r="CJ2" i="7"/>
  <c r="CR37" i="7"/>
  <c r="CR2" i="7"/>
  <c r="E37" i="6"/>
  <c r="E2" i="6"/>
  <c r="M37" i="6"/>
  <c r="M2" i="6"/>
  <c r="U37" i="6"/>
  <c r="U2" i="6"/>
  <c r="AC37" i="6"/>
  <c r="AC2" i="6"/>
  <c r="AK37" i="6"/>
  <c r="AK2" i="6"/>
  <c r="AS37" i="6"/>
  <c r="AS2" i="6"/>
  <c r="BA37" i="6"/>
  <c r="BA2" i="6"/>
  <c r="BI37" i="6"/>
  <c r="BI2" i="6"/>
  <c r="BQ37" i="6"/>
  <c r="BQ2" i="6"/>
  <c r="BY37" i="6"/>
  <c r="BY2" i="6"/>
  <c r="CG37" i="6"/>
  <c r="CG2" i="6"/>
  <c r="CO37" i="6"/>
  <c r="CO2" i="6"/>
  <c r="CW37" i="6"/>
  <c r="CW2" i="6"/>
  <c r="G37" i="4"/>
  <c r="G2" i="4"/>
  <c r="O37" i="4"/>
  <c r="O2" i="4"/>
  <c r="W37" i="4"/>
  <c r="W2" i="4"/>
  <c r="AE37" i="4"/>
  <c r="AE2" i="4"/>
  <c r="AM37" i="4"/>
  <c r="AM2" i="4"/>
  <c r="AU37" i="4"/>
  <c r="AU2" i="4"/>
  <c r="B37" i="9"/>
  <c r="B2" i="9"/>
  <c r="AQ37" i="17"/>
  <c r="AQ2" i="17"/>
  <c r="CM37" i="17"/>
  <c r="CM2" i="17"/>
  <c r="AF37" i="18"/>
  <c r="AF2" i="18"/>
  <c r="CB37" i="18"/>
  <c r="CB2" i="18"/>
  <c r="E37" i="9"/>
  <c r="E2" i="9"/>
  <c r="BA37" i="9"/>
  <c r="BA2" i="9"/>
  <c r="CO37" i="9"/>
  <c r="CO2" i="9"/>
  <c r="T37" i="10"/>
  <c r="T2" i="10"/>
  <c r="BP37" i="10"/>
  <c r="BP2" i="10"/>
  <c r="Y37" i="7"/>
  <c r="Y2" i="7"/>
  <c r="BE37" i="7"/>
  <c r="BE2" i="7"/>
  <c r="F37" i="6"/>
  <c r="F2" i="6"/>
  <c r="V37" i="6"/>
  <c r="V2" i="6"/>
  <c r="BR37" i="6"/>
  <c r="BR2" i="6"/>
  <c r="P37" i="4"/>
  <c r="P2" i="4"/>
  <c r="AV37" i="4"/>
  <c r="AV2" i="4"/>
  <c r="D37" i="17"/>
  <c r="D2" i="17"/>
  <c r="L37" i="17"/>
  <c r="L2" i="17"/>
  <c r="T37" i="17"/>
  <c r="T2" i="17"/>
  <c r="AB37" i="17"/>
  <c r="AB2" i="17"/>
  <c r="AJ37" i="17"/>
  <c r="AJ2" i="17"/>
  <c r="AR37" i="17"/>
  <c r="AR2" i="17"/>
  <c r="AZ37" i="17"/>
  <c r="AZ2" i="17"/>
  <c r="BH37" i="17"/>
  <c r="BH2" i="17"/>
  <c r="BP37" i="17"/>
  <c r="BP2" i="17"/>
  <c r="BX37" i="17"/>
  <c r="BX2" i="17"/>
  <c r="CF37" i="17"/>
  <c r="CF2" i="17"/>
  <c r="CN37" i="17"/>
  <c r="CN2" i="17"/>
  <c r="CV37" i="17"/>
  <c r="CV2" i="17"/>
  <c r="I37" i="18"/>
  <c r="I2" i="18"/>
  <c r="Q37" i="18"/>
  <c r="Q2" i="18"/>
  <c r="Y37" i="18"/>
  <c r="Y2" i="18"/>
  <c r="AG37" i="18"/>
  <c r="AG2" i="18"/>
  <c r="AO37" i="18"/>
  <c r="AO2" i="18"/>
  <c r="AW37" i="18"/>
  <c r="AW2" i="18"/>
  <c r="BE37" i="18"/>
  <c r="BE2" i="18"/>
  <c r="BM37" i="18"/>
  <c r="BM2" i="18"/>
  <c r="BU37" i="18"/>
  <c r="BU2" i="18"/>
  <c r="CC37" i="18"/>
  <c r="CC2" i="18"/>
  <c r="CK37" i="18"/>
  <c r="CK2" i="18"/>
  <c r="CS37" i="18"/>
  <c r="CS2" i="18"/>
  <c r="F37" i="9"/>
  <c r="F2" i="9"/>
  <c r="N37" i="9"/>
  <c r="N2" i="9"/>
  <c r="V37" i="9"/>
  <c r="V2" i="9"/>
  <c r="AD37" i="9"/>
  <c r="AD2" i="9"/>
  <c r="AL37" i="9"/>
  <c r="AL2" i="9"/>
  <c r="AT37" i="9"/>
  <c r="AT2" i="9"/>
  <c r="BB37" i="9"/>
  <c r="BB2" i="9"/>
  <c r="BJ37" i="9"/>
  <c r="BJ2" i="9"/>
  <c r="BR37" i="9"/>
  <c r="BR2" i="9"/>
  <c r="BZ37" i="9"/>
  <c r="BZ2" i="9"/>
  <c r="CH37" i="9"/>
  <c r="CH2" i="9"/>
  <c r="CP37" i="9"/>
  <c r="CP2" i="9"/>
  <c r="E37" i="10"/>
  <c r="E2" i="10"/>
  <c r="M37" i="10"/>
  <c r="M2" i="10"/>
  <c r="U37" i="10"/>
  <c r="U2" i="10"/>
  <c r="AC37" i="10"/>
  <c r="AC2" i="10"/>
  <c r="AK37" i="10"/>
  <c r="AK2" i="10"/>
  <c r="AS37" i="10"/>
  <c r="AS2" i="10"/>
  <c r="BA37" i="10"/>
  <c r="BA2" i="10"/>
  <c r="BI37" i="10"/>
  <c r="BI2" i="10"/>
  <c r="BQ37" i="10"/>
  <c r="BQ2" i="10"/>
  <c r="BY37" i="10"/>
  <c r="BY2" i="10"/>
  <c r="CG37" i="10"/>
  <c r="CG2" i="10"/>
  <c r="CO37" i="10"/>
  <c r="CO2" i="10"/>
  <c r="CW37" i="10"/>
  <c r="CW2" i="10"/>
  <c r="J37" i="7"/>
  <c r="J2" i="7"/>
  <c r="R37" i="7"/>
  <c r="R2" i="7"/>
  <c r="Z37" i="7"/>
  <c r="Z2" i="7"/>
  <c r="AH37" i="7"/>
  <c r="AH2" i="7"/>
  <c r="AP37" i="7"/>
  <c r="AP2" i="7"/>
  <c r="AX37" i="7"/>
  <c r="AX2" i="7"/>
  <c r="BF37" i="7"/>
  <c r="BF2" i="7"/>
  <c r="BN37" i="7"/>
  <c r="BN2" i="7"/>
  <c r="BV37" i="7"/>
  <c r="BV2" i="7"/>
  <c r="CD37" i="7"/>
  <c r="CD2" i="7"/>
  <c r="CL37" i="7"/>
  <c r="CL2" i="7"/>
  <c r="CT37" i="7"/>
  <c r="CT2" i="7"/>
  <c r="G37" i="6"/>
  <c r="G2" i="6"/>
  <c r="O37" i="6"/>
  <c r="O2" i="6"/>
  <c r="W37" i="6"/>
  <c r="W2" i="6"/>
  <c r="AE37" i="6"/>
  <c r="AE2" i="6"/>
  <c r="AM37" i="6"/>
  <c r="AM2" i="6"/>
  <c r="AU37" i="6"/>
  <c r="AU2" i="6"/>
  <c r="BC37" i="6"/>
  <c r="BC2" i="6"/>
  <c r="BK37" i="6"/>
  <c r="BK2" i="6"/>
  <c r="BS37" i="6"/>
  <c r="BS2" i="6"/>
  <c r="CA37" i="6"/>
  <c r="CA2" i="6"/>
  <c r="CI37" i="6"/>
  <c r="CI2" i="6"/>
  <c r="CQ37" i="6"/>
  <c r="CQ2" i="6"/>
  <c r="I37" i="4"/>
  <c r="I2" i="4"/>
  <c r="Q37" i="4"/>
  <c r="Q2" i="4"/>
  <c r="Y37" i="4"/>
  <c r="Y2" i="4"/>
  <c r="AG37" i="4"/>
  <c r="AG2" i="4"/>
  <c r="AO37" i="4"/>
  <c r="AO2" i="4"/>
  <c r="AW37" i="4"/>
  <c r="AW2" i="4"/>
  <c r="K37" i="17"/>
  <c r="K2" i="17"/>
  <c r="BG37" i="17"/>
  <c r="BG2" i="17"/>
  <c r="CU37" i="17"/>
  <c r="CU2" i="17"/>
  <c r="AN37" i="18"/>
  <c r="AN2" i="18"/>
  <c r="CJ37" i="18"/>
  <c r="CJ2" i="18"/>
  <c r="AC37" i="9"/>
  <c r="AC2" i="9"/>
  <c r="BY37" i="9"/>
  <c r="BY2" i="9"/>
  <c r="L37" i="10"/>
  <c r="L2" i="10"/>
  <c r="BH37" i="10"/>
  <c r="BH2" i="10"/>
  <c r="CV37" i="10"/>
  <c r="CV2" i="10"/>
  <c r="BM37" i="7"/>
  <c r="BM2" i="7"/>
  <c r="N37" i="6"/>
  <c r="N2" i="6"/>
  <c r="AT37" i="6"/>
  <c r="AT2" i="6"/>
  <c r="CH37" i="6"/>
  <c r="CH2" i="6"/>
  <c r="AN37" i="4"/>
  <c r="AN2" i="4"/>
  <c r="E37" i="17"/>
  <c r="E2" i="17"/>
  <c r="M37" i="17"/>
  <c r="M2" i="17"/>
  <c r="U37" i="17"/>
  <c r="U2" i="17"/>
  <c r="AC37" i="17"/>
  <c r="AC2" i="17"/>
  <c r="AK37" i="17"/>
  <c r="AK2" i="17"/>
  <c r="AS37" i="17"/>
  <c r="AS2" i="17"/>
  <c r="BA37" i="17"/>
  <c r="BA2" i="17"/>
  <c r="BI37" i="17"/>
  <c r="BI2" i="17"/>
  <c r="BQ37" i="17"/>
  <c r="BQ2" i="17"/>
  <c r="BY37" i="17"/>
  <c r="BY2" i="17"/>
  <c r="CG37" i="17"/>
  <c r="CG2" i="17"/>
  <c r="CO37" i="17"/>
  <c r="CO2" i="17"/>
  <c r="CW37" i="17"/>
  <c r="CW2" i="17"/>
  <c r="J37" i="18"/>
  <c r="J2" i="18"/>
  <c r="R37" i="18"/>
  <c r="R2" i="18"/>
  <c r="Z37" i="18"/>
  <c r="Z2" i="18"/>
  <c r="AH37" i="18"/>
  <c r="AH2" i="18"/>
  <c r="AP37" i="18"/>
  <c r="AP2" i="18"/>
  <c r="AX37" i="18"/>
  <c r="AX2" i="18"/>
  <c r="BF37" i="18"/>
  <c r="BF2" i="18"/>
  <c r="BN37" i="18"/>
  <c r="BN2" i="18"/>
  <c r="BV37" i="18"/>
  <c r="BV2" i="18"/>
  <c r="CD37" i="18"/>
  <c r="CD2" i="18"/>
  <c r="CL37" i="18"/>
  <c r="CL2" i="18"/>
  <c r="CT37" i="18"/>
  <c r="CT2" i="18"/>
  <c r="G37" i="9"/>
  <c r="G2" i="9"/>
  <c r="O37" i="9"/>
  <c r="O2" i="9"/>
  <c r="W37" i="9"/>
  <c r="W2" i="9"/>
  <c r="AE37" i="9"/>
  <c r="AE2" i="9"/>
  <c r="AM37" i="9"/>
  <c r="AM2" i="9"/>
  <c r="AU37" i="9"/>
  <c r="AU2" i="9"/>
  <c r="BC37" i="9"/>
  <c r="BC2" i="9"/>
  <c r="BK37" i="9"/>
  <c r="BK2" i="9"/>
  <c r="BS37" i="9"/>
  <c r="BS2" i="9"/>
  <c r="CA37" i="9"/>
  <c r="CA2" i="9"/>
  <c r="CI37" i="9"/>
  <c r="CI2" i="9"/>
  <c r="CQ37" i="9"/>
  <c r="CQ2" i="9"/>
  <c r="F37" i="10"/>
  <c r="F2" i="10"/>
  <c r="N37" i="10"/>
  <c r="N2" i="10"/>
  <c r="V37" i="10"/>
  <c r="V2" i="10"/>
  <c r="AD37" i="10"/>
  <c r="AD2" i="10"/>
  <c r="AL37" i="10"/>
  <c r="AL2" i="10"/>
  <c r="AT37" i="10"/>
  <c r="AT2" i="10"/>
  <c r="BB37" i="10"/>
  <c r="BB2" i="10"/>
  <c r="BJ37" i="10"/>
  <c r="BJ2" i="10"/>
  <c r="BR37" i="10"/>
  <c r="BR2" i="10"/>
  <c r="BZ37" i="10"/>
  <c r="BZ2" i="10"/>
  <c r="CH37" i="10"/>
  <c r="CH2" i="10"/>
  <c r="CP37" i="10"/>
  <c r="CP2" i="10"/>
  <c r="C37" i="7"/>
  <c r="C2" i="7"/>
  <c r="K37" i="7"/>
  <c r="K2" i="7"/>
  <c r="S37" i="7"/>
  <c r="S2" i="7"/>
  <c r="AA37" i="7"/>
  <c r="AA2" i="7"/>
  <c r="AI37" i="7"/>
  <c r="AI2" i="7"/>
  <c r="AQ37" i="7"/>
  <c r="AQ2" i="7"/>
  <c r="AY37" i="7"/>
  <c r="AY2" i="7"/>
  <c r="BG37" i="7"/>
  <c r="BG2" i="7"/>
  <c r="BO37" i="7"/>
  <c r="BO2" i="7"/>
  <c r="BW37" i="7"/>
  <c r="BW2" i="7"/>
  <c r="CE37" i="7"/>
  <c r="CE2" i="7"/>
  <c r="CM37" i="7"/>
  <c r="CM2" i="7"/>
  <c r="CU37" i="7"/>
  <c r="CU2" i="7"/>
  <c r="H37" i="6"/>
  <c r="H2" i="6"/>
  <c r="P37" i="6"/>
  <c r="P2" i="6"/>
  <c r="X37" i="6"/>
  <c r="X2" i="6"/>
  <c r="AF37" i="6"/>
  <c r="AF2" i="6"/>
  <c r="AN37" i="6"/>
  <c r="AN2" i="6"/>
  <c r="AV37" i="6"/>
  <c r="AV2" i="6"/>
  <c r="BD37" i="6"/>
  <c r="BD2" i="6"/>
  <c r="BL37" i="6"/>
  <c r="BL2" i="6"/>
  <c r="BT37" i="6"/>
  <c r="BT2" i="6"/>
  <c r="CB37" i="6"/>
  <c r="CB2" i="6"/>
  <c r="CJ37" i="6"/>
  <c r="CJ2" i="6"/>
  <c r="CR37" i="6"/>
  <c r="CR2" i="6"/>
  <c r="J37" i="4"/>
  <c r="J2" i="4"/>
  <c r="R37" i="4"/>
  <c r="R2" i="4"/>
  <c r="Z37" i="4"/>
  <c r="Z2" i="4"/>
  <c r="AH37" i="4"/>
  <c r="AH2" i="4"/>
  <c r="AP37" i="4"/>
  <c r="AP2" i="4"/>
  <c r="AX37" i="4"/>
  <c r="AX2" i="4"/>
  <c r="AA37" i="17"/>
  <c r="AA2" i="17"/>
  <c r="AV37" i="18"/>
  <c r="AV2" i="18"/>
  <c r="AS37" i="9"/>
  <c r="AS2" i="9"/>
  <c r="AB37" i="10"/>
  <c r="AB2" i="10"/>
  <c r="CF37" i="10"/>
  <c r="CF2" i="10"/>
  <c r="AG37" i="7"/>
  <c r="AG2" i="7"/>
  <c r="BU37" i="7"/>
  <c r="BU2" i="7"/>
  <c r="BB37" i="6"/>
  <c r="BB2" i="6"/>
  <c r="H37" i="4"/>
  <c r="H2" i="4"/>
  <c r="F37" i="17"/>
  <c r="F2" i="17"/>
  <c r="N37" i="17"/>
  <c r="N2" i="17"/>
  <c r="AD37" i="17"/>
  <c r="AD2" i="17"/>
  <c r="AL37" i="17"/>
  <c r="AL2" i="17"/>
  <c r="AT37" i="17"/>
  <c r="AT2" i="17"/>
  <c r="BB37" i="17"/>
  <c r="BB2" i="17"/>
  <c r="BJ37" i="17"/>
  <c r="BJ2" i="17"/>
  <c r="BR37" i="17"/>
  <c r="BR2" i="17"/>
  <c r="BZ37" i="17"/>
  <c r="BZ2" i="17"/>
  <c r="CH37" i="17"/>
  <c r="CH2" i="17"/>
  <c r="CP37" i="17"/>
  <c r="CP2" i="17"/>
  <c r="C37" i="18"/>
  <c r="C2" i="18"/>
  <c r="K37" i="18"/>
  <c r="K2" i="18"/>
  <c r="S37" i="18"/>
  <c r="S2" i="18"/>
  <c r="AA37" i="18"/>
  <c r="AA2" i="18"/>
  <c r="AI37" i="18"/>
  <c r="AI2" i="18"/>
  <c r="AQ37" i="18"/>
  <c r="AQ2" i="18"/>
  <c r="AY37" i="18"/>
  <c r="AY2" i="18"/>
  <c r="BG37" i="18"/>
  <c r="BG2" i="18"/>
  <c r="BO37" i="18"/>
  <c r="BO2" i="18"/>
  <c r="BW37" i="18"/>
  <c r="BW2" i="18"/>
  <c r="CE37" i="18"/>
  <c r="CE2" i="18"/>
  <c r="CM37" i="18"/>
  <c r="CM2" i="18"/>
  <c r="CU37" i="18"/>
  <c r="CU2" i="18"/>
  <c r="H37" i="9"/>
  <c r="H2" i="9"/>
  <c r="P37" i="9"/>
  <c r="P2" i="9"/>
  <c r="X37" i="9"/>
  <c r="X2" i="9"/>
  <c r="AF37" i="9"/>
  <c r="AF2" i="9"/>
  <c r="AN37" i="9"/>
  <c r="AN2" i="9"/>
  <c r="AV37" i="9"/>
  <c r="AV2" i="9"/>
  <c r="BD37" i="9"/>
  <c r="BD2" i="9"/>
  <c r="BL37" i="9"/>
  <c r="BL2" i="9"/>
  <c r="BT37" i="9"/>
  <c r="BT2" i="9"/>
  <c r="CB37" i="9"/>
  <c r="CB2" i="9"/>
  <c r="CJ37" i="9"/>
  <c r="CJ2" i="9"/>
  <c r="CR37" i="9"/>
  <c r="CR2" i="9"/>
  <c r="G37" i="10"/>
  <c r="G2" i="10"/>
  <c r="O37" i="10"/>
  <c r="O2" i="10"/>
  <c r="W37" i="10"/>
  <c r="W2" i="10"/>
  <c r="AE37" i="10"/>
  <c r="AE2" i="10"/>
  <c r="AM37" i="10"/>
  <c r="AM2" i="10"/>
  <c r="AU37" i="10"/>
  <c r="AU2" i="10"/>
  <c r="BC37" i="10"/>
  <c r="BC2" i="10"/>
  <c r="BK37" i="10"/>
  <c r="BK2" i="10"/>
  <c r="BS37" i="10"/>
  <c r="BS2" i="10"/>
  <c r="CA37" i="10"/>
  <c r="CA2" i="10"/>
  <c r="CI37" i="10"/>
  <c r="CI2" i="10"/>
  <c r="CQ37" i="10"/>
  <c r="CQ2" i="10"/>
  <c r="D37" i="7"/>
  <c r="D2" i="7"/>
  <c r="L37" i="7"/>
  <c r="L2" i="7"/>
  <c r="T37" i="7"/>
  <c r="T2" i="7"/>
  <c r="AB37" i="7"/>
  <c r="AB2" i="7"/>
  <c r="AJ37" i="7"/>
  <c r="AJ2" i="7"/>
  <c r="AR37" i="7"/>
  <c r="AR2" i="7"/>
  <c r="AZ37" i="7"/>
  <c r="AZ2" i="7"/>
  <c r="BH37" i="7"/>
  <c r="BH2" i="7"/>
  <c r="BP37" i="7"/>
  <c r="BP2" i="7"/>
  <c r="BX37" i="7"/>
  <c r="BX2" i="7"/>
  <c r="CF37" i="7"/>
  <c r="CF2" i="7"/>
  <c r="CN37" i="7"/>
  <c r="CN2" i="7"/>
  <c r="CV37" i="7"/>
  <c r="CV2" i="7"/>
  <c r="I37" i="6"/>
  <c r="I2" i="6"/>
  <c r="Q37" i="6"/>
  <c r="Q2" i="6"/>
  <c r="Y37" i="6"/>
  <c r="Y2" i="6"/>
  <c r="AG37" i="6"/>
  <c r="AG2" i="6"/>
  <c r="AO37" i="6"/>
  <c r="AO2" i="6"/>
  <c r="AW37" i="6"/>
  <c r="AW2" i="6"/>
  <c r="BE37" i="6"/>
  <c r="BE2" i="6"/>
  <c r="BM37" i="6"/>
  <c r="BM2" i="6"/>
  <c r="BU37" i="6"/>
  <c r="BU2" i="6"/>
  <c r="CC37" i="6"/>
  <c r="CC2" i="6"/>
  <c r="CK37" i="6"/>
  <c r="CK2" i="6"/>
  <c r="CS37" i="6"/>
  <c r="CS2" i="6"/>
  <c r="C37" i="4"/>
  <c r="C2" i="4"/>
  <c r="K37" i="4"/>
  <c r="K2" i="4"/>
  <c r="S37" i="4"/>
  <c r="S2" i="4"/>
  <c r="AA37" i="4"/>
  <c r="AA2" i="4"/>
  <c r="AI37" i="4"/>
  <c r="AI2" i="4"/>
  <c r="AQ37" i="4"/>
  <c r="AQ2" i="4"/>
  <c r="AY37" i="4"/>
  <c r="AY2" i="4"/>
  <c r="C37" i="17"/>
  <c r="C2" i="17"/>
  <c r="AY37" i="17"/>
  <c r="AY2" i="17"/>
  <c r="BW37" i="17"/>
  <c r="BW2" i="17"/>
  <c r="H37" i="18"/>
  <c r="H2" i="18"/>
  <c r="BD37" i="18"/>
  <c r="BD2" i="18"/>
  <c r="CR37" i="18"/>
  <c r="CR2" i="18"/>
  <c r="AK37" i="9"/>
  <c r="AK2" i="9"/>
  <c r="BQ37" i="9"/>
  <c r="BQ2" i="9"/>
  <c r="D37" i="10"/>
  <c r="D2" i="10"/>
  <c r="AR37" i="10"/>
  <c r="AR2" i="10"/>
  <c r="BX37" i="10"/>
  <c r="BX2" i="10"/>
  <c r="Q37" i="7"/>
  <c r="Q2" i="7"/>
  <c r="AW37" i="7"/>
  <c r="AW2" i="7"/>
  <c r="CS37" i="7"/>
  <c r="CS2" i="7"/>
  <c r="AL37" i="6"/>
  <c r="AL2" i="6"/>
  <c r="CP37" i="6"/>
  <c r="CP2" i="6"/>
  <c r="X37" i="4"/>
  <c r="X2" i="4"/>
  <c r="V37" i="17"/>
  <c r="V2" i="17"/>
  <c r="B37" i="7"/>
  <c r="B2" i="7"/>
  <c r="G37" i="17"/>
  <c r="G2" i="17"/>
  <c r="O37" i="17"/>
  <c r="O2" i="17"/>
  <c r="W37" i="17"/>
  <c r="W2" i="17"/>
  <c r="AE37" i="17"/>
  <c r="AE2" i="17"/>
  <c r="AM37" i="17"/>
  <c r="AM2" i="17"/>
  <c r="AU37" i="17"/>
  <c r="AU2" i="17"/>
  <c r="BC37" i="17"/>
  <c r="BC2" i="17"/>
  <c r="BK37" i="17"/>
  <c r="BK2" i="17"/>
  <c r="BS37" i="17"/>
  <c r="BS2" i="17"/>
  <c r="CA37" i="17"/>
  <c r="CA2" i="17"/>
  <c r="CI37" i="17"/>
  <c r="CI2" i="17"/>
  <c r="CQ37" i="17"/>
  <c r="CQ2" i="17"/>
  <c r="D37" i="18"/>
  <c r="D2" i="18"/>
  <c r="L37" i="18"/>
  <c r="L2" i="18"/>
  <c r="T37" i="18"/>
  <c r="T2" i="18"/>
  <c r="AB37" i="18"/>
  <c r="AB2" i="18"/>
  <c r="AJ37" i="18"/>
  <c r="AJ2" i="18"/>
  <c r="AR37" i="18"/>
  <c r="AR2" i="18"/>
  <c r="AZ37" i="18"/>
  <c r="AZ2" i="18"/>
  <c r="BH37" i="18"/>
  <c r="BH2" i="18"/>
  <c r="BP37" i="18"/>
  <c r="BP2" i="18"/>
  <c r="BX37" i="18"/>
  <c r="BX2" i="18"/>
  <c r="CF37" i="18"/>
  <c r="CF2" i="18"/>
  <c r="CN37" i="18"/>
  <c r="CN2" i="18"/>
  <c r="CV37" i="18"/>
  <c r="CV2" i="18"/>
  <c r="I37" i="9"/>
  <c r="I2" i="9"/>
  <c r="Q37" i="9"/>
  <c r="Q2" i="9"/>
  <c r="Y37" i="9"/>
  <c r="Y2" i="9"/>
  <c r="AG37" i="9"/>
  <c r="AG2" i="9"/>
  <c r="AO37" i="9"/>
  <c r="AO2" i="9"/>
  <c r="AW37" i="9"/>
  <c r="AW2" i="9"/>
  <c r="BE37" i="9"/>
  <c r="BE2" i="9"/>
  <c r="BM37" i="9"/>
  <c r="BM2" i="9"/>
  <c r="BU37" i="9"/>
  <c r="BU2" i="9"/>
  <c r="CC37" i="9"/>
  <c r="CC2" i="9"/>
  <c r="CK37" i="9"/>
  <c r="CK2" i="9"/>
  <c r="CS37" i="9"/>
  <c r="CS2" i="9"/>
  <c r="H37" i="10"/>
  <c r="H2" i="10"/>
  <c r="P37" i="10"/>
  <c r="P2" i="10"/>
  <c r="X37" i="10"/>
  <c r="X2" i="10"/>
  <c r="AF37" i="10"/>
  <c r="AF2" i="10"/>
  <c r="AN37" i="10"/>
  <c r="AN2" i="10"/>
  <c r="AV37" i="10"/>
  <c r="AV2" i="10"/>
  <c r="BD37" i="10"/>
  <c r="BD2" i="10"/>
  <c r="BL37" i="10"/>
  <c r="BL2" i="10"/>
  <c r="BT37" i="10"/>
  <c r="BT2" i="10"/>
  <c r="CB37" i="10"/>
  <c r="CB2" i="10"/>
  <c r="CJ37" i="10"/>
  <c r="CJ2" i="10"/>
  <c r="CR37" i="10"/>
  <c r="CR2" i="10"/>
  <c r="E37" i="7"/>
  <c r="E2" i="7"/>
  <c r="M37" i="7"/>
  <c r="M2" i="7"/>
  <c r="U37" i="7"/>
  <c r="U2" i="7"/>
  <c r="AC37" i="7"/>
  <c r="AC2" i="7"/>
  <c r="AK37" i="7"/>
  <c r="AK2" i="7"/>
  <c r="AS37" i="7"/>
  <c r="AS2" i="7"/>
  <c r="BA37" i="7"/>
  <c r="BA2" i="7"/>
  <c r="BI37" i="7"/>
  <c r="BI2" i="7"/>
  <c r="BQ37" i="7"/>
  <c r="BQ2" i="7"/>
  <c r="BY37" i="7"/>
  <c r="BY2" i="7"/>
  <c r="CG37" i="7"/>
  <c r="CG2" i="7"/>
  <c r="CO37" i="7"/>
  <c r="CO2" i="7"/>
  <c r="CW37" i="7"/>
  <c r="CW2" i="7"/>
  <c r="J37" i="6"/>
  <c r="J2" i="6"/>
  <c r="R37" i="6"/>
  <c r="R2" i="6"/>
  <c r="Z37" i="6"/>
  <c r="Z2" i="6"/>
  <c r="AH37" i="6"/>
  <c r="AH2" i="6"/>
  <c r="AP37" i="6"/>
  <c r="AP2" i="6"/>
  <c r="AX37" i="6"/>
  <c r="AX2" i="6"/>
  <c r="BF37" i="6"/>
  <c r="BF2" i="6"/>
  <c r="BN37" i="6"/>
  <c r="BN2" i="6"/>
  <c r="BV37" i="6"/>
  <c r="BV2" i="6"/>
  <c r="CD37" i="6"/>
  <c r="CD2" i="6"/>
  <c r="CL37" i="6"/>
  <c r="CL2" i="6"/>
  <c r="CT37" i="6"/>
  <c r="CT2" i="6"/>
  <c r="D37" i="4"/>
  <c r="D2" i="4"/>
  <c r="L37" i="4"/>
  <c r="L2" i="4"/>
  <c r="T37" i="4"/>
  <c r="T2" i="4"/>
  <c r="AB37" i="4"/>
  <c r="AB2" i="4"/>
  <c r="AJ37" i="4"/>
  <c r="AJ2" i="4"/>
  <c r="AR37" i="4"/>
  <c r="AR2" i="4"/>
  <c r="S37" i="17"/>
  <c r="S2" i="17"/>
  <c r="BO37" i="17"/>
  <c r="BO2" i="17"/>
  <c r="P37" i="18"/>
  <c r="P2" i="18"/>
  <c r="BT37" i="18"/>
  <c r="BT2" i="18"/>
  <c r="U37" i="9"/>
  <c r="U2" i="9"/>
  <c r="CG37" i="9"/>
  <c r="CG2" i="9"/>
  <c r="AZ37" i="10"/>
  <c r="AZ2" i="10"/>
  <c r="I37" i="7"/>
  <c r="I2" i="7"/>
  <c r="CC37" i="7"/>
  <c r="CC2" i="7"/>
  <c r="BJ37" i="6"/>
  <c r="BJ2" i="6"/>
  <c r="B37" i="6"/>
  <c r="B2" i="6"/>
  <c r="P37" i="17"/>
  <c r="P2" i="17"/>
  <c r="AF37" i="17"/>
  <c r="AF2" i="17"/>
  <c r="AV37" i="17"/>
  <c r="AV2" i="17"/>
  <c r="BL37" i="17"/>
  <c r="BL2" i="17"/>
  <c r="BT37" i="17"/>
  <c r="BT2" i="17"/>
  <c r="CJ37" i="17"/>
  <c r="CJ2" i="17"/>
  <c r="CR37" i="17"/>
  <c r="CR2" i="17"/>
  <c r="E37" i="18"/>
  <c r="E2" i="18"/>
  <c r="M37" i="18"/>
  <c r="M2" i="18"/>
  <c r="U37" i="18"/>
  <c r="U2" i="18"/>
  <c r="AC37" i="18"/>
  <c r="AC2" i="18"/>
  <c r="AK37" i="18"/>
  <c r="AK2" i="18"/>
  <c r="AS37" i="18"/>
  <c r="AS2" i="18"/>
  <c r="BA37" i="18"/>
  <c r="BA2" i="18"/>
  <c r="BI37" i="18"/>
  <c r="BI2" i="18"/>
  <c r="BQ37" i="18"/>
  <c r="BQ2" i="18"/>
  <c r="BY37" i="18"/>
  <c r="BY2" i="18"/>
  <c r="CG37" i="18"/>
  <c r="CG2" i="18"/>
  <c r="CO37" i="18"/>
  <c r="CO2" i="18"/>
  <c r="CW37" i="18"/>
  <c r="CW2" i="18"/>
  <c r="J37" i="9"/>
  <c r="J2" i="9"/>
  <c r="R37" i="9"/>
  <c r="R2" i="9"/>
  <c r="Z37" i="9"/>
  <c r="Z2" i="9"/>
  <c r="AH37" i="9"/>
  <c r="AH2" i="9"/>
  <c r="AP37" i="9"/>
  <c r="AP2" i="9"/>
  <c r="AX37" i="9"/>
  <c r="AX2" i="9"/>
  <c r="BF37" i="9"/>
  <c r="BF2" i="9"/>
  <c r="BN37" i="9"/>
  <c r="BN2" i="9"/>
  <c r="BV37" i="9"/>
  <c r="BV2" i="9"/>
  <c r="CD37" i="9"/>
  <c r="CD2" i="9"/>
  <c r="CL37" i="9"/>
  <c r="CL2" i="9"/>
  <c r="CT37" i="9"/>
  <c r="CT2" i="9"/>
  <c r="I37" i="10"/>
  <c r="I2" i="10"/>
  <c r="Q37" i="10"/>
  <c r="Q2" i="10"/>
  <c r="Y37" i="10"/>
  <c r="Y2" i="10"/>
  <c r="AG37" i="10"/>
  <c r="AG2" i="10"/>
  <c r="AO37" i="10"/>
  <c r="AO2" i="10"/>
  <c r="AW37" i="10"/>
  <c r="AW2" i="10"/>
  <c r="BE37" i="10"/>
  <c r="BE2" i="10"/>
  <c r="BM37" i="10"/>
  <c r="BM2" i="10"/>
  <c r="BU37" i="10"/>
  <c r="BU2" i="10"/>
  <c r="CC37" i="10"/>
  <c r="CC2" i="10"/>
  <c r="CK37" i="10"/>
  <c r="CK2" i="10"/>
  <c r="CS37" i="10"/>
  <c r="CS2" i="10"/>
  <c r="F37" i="7"/>
  <c r="F2" i="7"/>
  <c r="N37" i="7"/>
  <c r="N2" i="7"/>
  <c r="V37" i="7"/>
  <c r="V2" i="7"/>
  <c r="AD37" i="7"/>
  <c r="AD2" i="7"/>
  <c r="AL37" i="7"/>
  <c r="AL2" i="7"/>
  <c r="AT37" i="7"/>
  <c r="AT2" i="7"/>
  <c r="BB37" i="7"/>
  <c r="BB2" i="7"/>
  <c r="BJ37" i="7"/>
  <c r="BJ2" i="7"/>
  <c r="BR37" i="7"/>
  <c r="BR2" i="7"/>
  <c r="BZ37" i="7"/>
  <c r="BZ2" i="7"/>
  <c r="CH37" i="7"/>
  <c r="CH2" i="7"/>
  <c r="CP37" i="7"/>
  <c r="CP2" i="7"/>
  <c r="C37" i="6"/>
  <c r="C2" i="6"/>
  <c r="K37" i="6"/>
  <c r="K2" i="6"/>
  <c r="S37" i="6"/>
  <c r="S2" i="6"/>
  <c r="AA37" i="6"/>
  <c r="AA2" i="6"/>
  <c r="AI37" i="6"/>
  <c r="AI2" i="6"/>
  <c r="AQ37" i="6"/>
  <c r="AQ2" i="6"/>
  <c r="AY37" i="6"/>
  <c r="AY2" i="6"/>
  <c r="BG37" i="6"/>
  <c r="BG2" i="6"/>
  <c r="BO37" i="6"/>
  <c r="BO2" i="6"/>
  <c r="BW37" i="6"/>
  <c r="BW2" i="6"/>
  <c r="CE37" i="6"/>
  <c r="CE2" i="6"/>
  <c r="CM37" i="6"/>
  <c r="CM2" i="6"/>
  <c r="CU37" i="6"/>
  <c r="CU2" i="6"/>
  <c r="E37" i="4"/>
  <c r="E2" i="4"/>
  <c r="M37" i="4"/>
  <c r="M2" i="4"/>
  <c r="U37" i="4"/>
  <c r="U2" i="4"/>
  <c r="AC37" i="4"/>
  <c r="AC2" i="4"/>
  <c r="AK37" i="4"/>
  <c r="AK2" i="4"/>
  <c r="AS37" i="4"/>
  <c r="AS2" i="4"/>
  <c r="B37" i="18"/>
  <c r="B2" i="18"/>
  <c r="AI37" i="17"/>
  <c r="AI2" i="17"/>
  <c r="CE37" i="17"/>
  <c r="CE2" i="17"/>
  <c r="X37" i="18"/>
  <c r="X2" i="18"/>
  <c r="BL37" i="18"/>
  <c r="BL2" i="18"/>
  <c r="M37" i="9"/>
  <c r="M2" i="9"/>
  <c r="BI37" i="9"/>
  <c r="BI2" i="9"/>
  <c r="CW37" i="9"/>
  <c r="CW2" i="9"/>
  <c r="AJ37" i="10"/>
  <c r="AJ2" i="10"/>
  <c r="CN37" i="10"/>
  <c r="CN2" i="10"/>
  <c r="AO37" i="7"/>
  <c r="AO2" i="7"/>
  <c r="CK37" i="7"/>
  <c r="CK2" i="7"/>
  <c r="AD37" i="6"/>
  <c r="AD2" i="6"/>
  <c r="BZ37" i="6"/>
  <c r="BZ2" i="6"/>
  <c r="AF37" i="4"/>
  <c r="AF2" i="4"/>
  <c r="B37" i="10"/>
  <c r="B2" i="10"/>
  <c r="H37" i="17"/>
  <c r="H2" i="17"/>
  <c r="X37" i="17"/>
  <c r="X2" i="17"/>
  <c r="AN37" i="17"/>
  <c r="AN2" i="17"/>
  <c r="BD37" i="17"/>
  <c r="BD2" i="17"/>
  <c r="CB37" i="17"/>
  <c r="CB2" i="17"/>
  <c r="B37" i="17"/>
  <c r="B2" i="17"/>
  <c r="I37" i="17"/>
  <c r="I2" i="17"/>
  <c r="Q37" i="17"/>
  <c r="Q2" i="17"/>
  <c r="Y37" i="17"/>
  <c r="Y2" i="17"/>
  <c r="AG37" i="17"/>
  <c r="AG2" i="17"/>
  <c r="AO37" i="17"/>
  <c r="AO2" i="17"/>
  <c r="AW37" i="17"/>
  <c r="AW2" i="17"/>
  <c r="BE37" i="17"/>
  <c r="BE2" i="17"/>
  <c r="BM37" i="17"/>
  <c r="BM2" i="17"/>
  <c r="BU37" i="17"/>
  <c r="BU2" i="17"/>
  <c r="CC37" i="17"/>
  <c r="CC2" i="17"/>
  <c r="CK37" i="17"/>
  <c r="CK2" i="17"/>
  <c r="CS37" i="17"/>
  <c r="CS2" i="17"/>
  <c r="F37" i="18"/>
  <c r="F2" i="18"/>
  <c r="N37" i="18"/>
  <c r="N2" i="18"/>
  <c r="V37" i="18"/>
  <c r="V2" i="18"/>
  <c r="AD37" i="18"/>
  <c r="AD2" i="18"/>
  <c r="AL37" i="18"/>
  <c r="AL2" i="18"/>
  <c r="AT37" i="18"/>
  <c r="AT2" i="18"/>
  <c r="BB37" i="18"/>
  <c r="BB2" i="18"/>
  <c r="BJ37" i="18"/>
  <c r="BJ2" i="18"/>
  <c r="BR37" i="18"/>
  <c r="BR2" i="18"/>
  <c r="BZ37" i="18"/>
  <c r="BZ2" i="18"/>
  <c r="CH37" i="18"/>
  <c r="CH2" i="18"/>
  <c r="CP37" i="18"/>
  <c r="CP2" i="18"/>
  <c r="C37" i="9"/>
  <c r="C2" i="9"/>
  <c r="K37" i="9"/>
  <c r="K2" i="9"/>
  <c r="S37" i="9"/>
  <c r="S2" i="9"/>
  <c r="AA37" i="9"/>
  <c r="AA2" i="9"/>
  <c r="AI37" i="9"/>
  <c r="AI2" i="9"/>
  <c r="AQ37" i="9"/>
  <c r="AQ2" i="9"/>
  <c r="AY37" i="9"/>
  <c r="AY2" i="9"/>
  <c r="BG37" i="9"/>
  <c r="BG2" i="9"/>
  <c r="BO37" i="9"/>
  <c r="BO2" i="9"/>
  <c r="BW37" i="9"/>
  <c r="BW2" i="9"/>
  <c r="CE37" i="9"/>
  <c r="CE2" i="9"/>
  <c r="CM37" i="9"/>
  <c r="CM2" i="9"/>
  <c r="CU37" i="9"/>
  <c r="CU2" i="9"/>
  <c r="J37" i="10"/>
  <c r="J2" i="10"/>
  <c r="R37" i="10"/>
  <c r="R2" i="10"/>
  <c r="Z37" i="10"/>
  <c r="Z2" i="10"/>
  <c r="AH37" i="10"/>
  <c r="AH2" i="10"/>
  <c r="AP37" i="10"/>
  <c r="AP2" i="10"/>
  <c r="AX37" i="10"/>
  <c r="AX2" i="10"/>
  <c r="BF37" i="10"/>
  <c r="BF2" i="10"/>
  <c r="BN37" i="10"/>
  <c r="BN2" i="10"/>
  <c r="BV37" i="10"/>
  <c r="BV2" i="10"/>
  <c r="CD37" i="10"/>
  <c r="CD2" i="10"/>
  <c r="CL37" i="10"/>
  <c r="CL2" i="10"/>
  <c r="CT37" i="10"/>
  <c r="CT2" i="10"/>
  <c r="G37" i="7"/>
  <c r="G2" i="7"/>
  <c r="O37" i="7"/>
  <c r="O2" i="7"/>
  <c r="W37" i="7"/>
  <c r="W2" i="7"/>
  <c r="AE37" i="7"/>
  <c r="AE2" i="7"/>
  <c r="AM37" i="7"/>
  <c r="AM2" i="7"/>
  <c r="AU37" i="7"/>
  <c r="AU2" i="7"/>
  <c r="BC37" i="7"/>
  <c r="BC2" i="7"/>
  <c r="BK37" i="7"/>
  <c r="BK2" i="7"/>
  <c r="BS37" i="7"/>
  <c r="BS2" i="7"/>
  <c r="CA37" i="7"/>
  <c r="CA2" i="7"/>
  <c r="CI37" i="7"/>
  <c r="CI2" i="7"/>
  <c r="CQ37" i="7"/>
  <c r="CQ2" i="7"/>
  <c r="D37" i="6"/>
  <c r="D2" i="6"/>
  <c r="L37" i="6"/>
  <c r="L2" i="6"/>
  <c r="T37" i="6"/>
  <c r="T2" i="6"/>
  <c r="AB37" i="6"/>
  <c r="AB2" i="6"/>
  <c r="AJ37" i="6"/>
  <c r="AJ2" i="6"/>
  <c r="AR37" i="6"/>
  <c r="AR2" i="6"/>
  <c r="AZ37" i="6"/>
  <c r="AZ2" i="6"/>
  <c r="BH37" i="6"/>
  <c r="BH2" i="6"/>
  <c r="BP37" i="6"/>
  <c r="BP2" i="6"/>
  <c r="BX37" i="6"/>
  <c r="BX2" i="6"/>
  <c r="CF37" i="6"/>
  <c r="CF2" i="6"/>
  <c r="CN37" i="6"/>
  <c r="CN2" i="6"/>
  <c r="CV37" i="6"/>
  <c r="CV2" i="6"/>
  <c r="F37" i="4"/>
  <c r="F2" i="4"/>
  <c r="N37" i="4"/>
  <c r="N2" i="4"/>
  <c r="V37" i="4"/>
  <c r="V2" i="4"/>
  <c r="AD37" i="4"/>
  <c r="AD2" i="4"/>
  <c r="AL37" i="4"/>
  <c r="AL2" i="4"/>
  <c r="AT37" i="4"/>
  <c r="AT2" i="4"/>
  <c r="F37" i="11"/>
  <c r="F2" i="11"/>
  <c r="J37" i="11"/>
  <c r="J2" i="11"/>
  <c r="N37" i="11"/>
  <c r="N2" i="11"/>
  <c r="R37" i="11"/>
  <c r="R2" i="11"/>
  <c r="V37" i="11"/>
  <c r="V2" i="11"/>
  <c r="Z37" i="11"/>
  <c r="Z2" i="11"/>
  <c r="AD37" i="11"/>
  <c r="AD2" i="11"/>
  <c r="AH37" i="11"/>
  <c r="AH2" i="11"/>
  <c r="AL37" i="11"/>
  <c r="AL2" i="11"/>
  <c r="AP37" i="11"/>
  <c r="AP2" i="11"/>
  <c r="AT37" i="11"/>
  <c r="AT2" i="11"/>
  <c r="BB37" i="11"/>
  <c r="BB2" i="11"/>
  <c r="BF37" i="11"/>
  <c r="BF2" i="11"/>
  <c r="BJ37" i="11"/>
  <c r="BJ2" i="11"/>
  <c r="BN37" i="11"/>
  <c r="BN2" i="11"/>
  <c r="BR37" i="11"/>
  <c r="BR2" i="11"/>
  <c r="BV37" i="11"/>
  <c r="BV2" i="11"/>
  <c r="BZ37" i="11"/>
  <c r="BZ2" i="11"/>
  <c r="CD37" i="11"/>
  <c r="CD2" i="11"/>
  <c r="CH37" i="11"/>
  <c r="CH2" i="11"/>
  <c r="CL37" i="11"/>
  <c r="CL2" i="11"/>
  <c r="CP37" i="11"/>
  <c r="CP2" i="11"/>
  <c r="CT37" i="11"/>
  <c r="CT2" i="11"/>
  <c r="C37" i="11"/>
  <c r="C2" i="11"/>
  <c r="G37" i="11"/>
  <c r="G2" i="11"/>
  <c r="K37" i="11"/>
  <c r="K2" i="11"/>
  <c r="O37" i="11"/>
  <c r="O2" i="11"/>
  <c r="S37" i="11"/>
  <c r="S2" i="11"/>
  <c r="W37" i="11"/>
  <c r="W2" i="11"/>
  <c r="AA37" i="11"/>
  <c r="AA2" i="11"/>
  <c r="AE37" i="11"/>
  <c r="AE2" i="11"/>
  <c r="AI37" i="11"/>
  <c r="AI2" i="11"/>
  <c r="AM37" i="11"/>
  <c r="AM2" i="11"/>
  <c r="AQ37" i="11"/>
  <c r="AQ2" i="11"/>
  <c r="AU37" i="11"/>
  <c r="AU2" i="11"/>
  <c r="AY37" i="11"/>
  <c r="AY2" i="11"/>
  <c r="BC37" i="11"/>
  <c r="BC2" i="11"/>
  <c r="BG37" i="11"/>
  <c r="BG2" i="11"/>
  <c r="BK37" i="11"/>
  <c r="BK2" i="11"/>
  <c r="BO37" i="11"/>
  <c r="BO2" i="11"/>
  <c r="BS37" i="11"/>
  <c r="BS2" i="11"/>
  <c r="BW37" i="11"/>
  <c r="BW2" i="11"/>
  <c r="CA37" i="11"/>
  <c r="CA2" i="11"/>
  <c r="CE37" i="11"/>
  <c r="CE2" i="11"/>
  <c r="CI37" i="11"/>
  <c r="CI2" i="11"/>
  <c r="CM37" i="11"/>
  <c r="CM2" i="11"/>
  <c r="CQ37" i="11"/>
  <c r="CQ2" i="11"/>
  <c r="CU37" i="11"/>
  <c r="CU2" i="11"/>
  <c r="D37" i="11"/>
  <c r="D2" i="11"/>
  <c r="H37" i="11"/>
  <c r="H2" i="11"/>
  <c r="L37" i="11"/>
  <c r="L2" i="11"/>
  <c r="P37" i="11"/>
  <c r="P2" i="11"/>
  <c r="T37" i="11"/>
  <c r="T2" i="11"/>
  <c r="X37" i="11"/>
  <c r="X2" i="11"/>
  <c r="AB37" i="11"/>
  <c r="AB2" i="11"/>
  <c r="AF37" i="11"/>
  <c r="AF2" i="11"/>
  <c r="AJ37" i="11"/>
  <c r="AJ2" i="11"/>
  <c r="AN37" i="11"/>
  <c r="AN2" i="11"/>
  <c r="AR37" i="11"/>
  <c r="AR2" i="11"/>
  <c r="AV37" i="11"/>
  <c r="AV2" i="11"/>
  <c r="AZ37" i="11"/>
  <c r="AZ2" i="11"/>
  <c r="BD37" i="11"/>
  <c r="BD2" i="11"/>
  <c r="BH37" i="11"/>
  <c r="BH2" i="11"/>
  <c r="BL37" i="11"/>
  <c r="BL2" i="11"/>
  <c r="BP37" i="11"/>
  <c r="BP2" i="11"/>
  <c r="BT37" i="11"/>
  <c r="BT2" i="11"/>
  <c r="BX37" i="11"/>
  <c r="BX2" i="11"/>
  <c r="CB37" i="11"/>
  <c r="CB2" i="11"/>
  <c r="CF37" i="11"/>
  <c r="CF2" i="11"/>
  <c r="CJ37" i="11"/>
  <c r="CJ2" i="11"/>
  <c r="CN37" i="11"/>
  <c r="CN2" i="11"/>
  <c r="CR37" i="11"/>
  <c r="CR2" i="11"/>
  <c r="CV37" i="11"/>
  <c r="CV2" i="11"/>
  <c r="B37" i="11"/>
  <c r="B2" i="11"/>
  <c r="E37" i="11"/>
  <c r="E2" i="11"/>
  <c r="I37" i="11"/>
  <c r="I2" i="11"/>
  <c r="M37" i="11"/>
  <c r="M2" i="11"/>
  <c r="Q37" i="11"/>
  <c r="Q2" i="11"/>
  <c r="U37" i="11"/>
  <c r="U2" i="11"/>
  <c r="Y37" i="11"/>
  <c r="Y2" i="11"/>
  <c r="AC37" i="11"/>
  <c r="AC2" i="11"/>
  <c r="AG37" i="11"/>
  <c r="AG2" i="11"/>
  <c r="AK37" i="11"/>
  <c r="AK2" i="11"/>
  <c r="AO37" i="11"/>
  <c r="AO2" i="11"/>
  <c r="AS37" i="11"/>
  <c r="AS2" i="11"/>
  <c r="AW37" i="11"/>
  <c r="AW2" i="11"/>
  <c r="BA37" i="11"/>
  <c r="BA2" i="11"/>
  <c r="BE37" i="11"/>
  <c r="BE2" i="11"/>
  <c r="BI37" i="11"/>
  <c r="BI2" i="11"/>
  <c r="BM37" i="11"/>
  <c r="BM2" i="11"/>
  <c r="BQ37" i="11"/>
  <c r="BQ2" i="11"/>
  <c r="BU37" i="11"/>
  <c r="BU2" i="11"/>
  <c r="BY37" i="11"/>
  <c r="BY2" i="11"/>
  <c r="CC37" i="11"/>
  <c r="CC2" i="11"/>
  <c r="CG37" i="11"/>
  <c r="CG2" i="11"/>
  <c r="CK37" i="11"/>
  <c r="CK2" i="11"/>
  <c r="CO37" i="11"/>
  <c r="CO2" i="11"/>
  <c r="CS37" i="11"/>
  <c r="CS2" i="11"/>
  <c r="CW37" i="11"/>
  <c r="CW2" i="11"/>
  <c r="F37" i="5"/>
  <c r="F2" i="5"/>
  <c r="J37" i="5"/>
  <c r="J2" i="5"/>
  <c r="N37" i="5"/>
  <c r="N2" i="5"/>
  <c r="R37" i="5"/>
  <c r="R2" i="5"/>
  <c r="V37" i="5"/>
  <c r="V2" i="5"/>
  <c r="Z37" i="5"/>
  <c r="Z2" i="5"/>
  <c r="AD37" i="5"/>
  <c r="AD2" i="5"/>
  <c r="AH37" i="5"/>
  <c r="AH2" i="5"/>
  <c r="AL37" i="5"/>
  <c r="AL2" i="5"/>
  <c r="AP37" i="5"/>
  <c r="AP2" i="5"/>
  <c r="AT37" i="5"/>
  <c r="AT2" i="5"/>
  <c r="AX37" i="5"/>
  <c r="AX2" i="5"/>
  <c r="BB37" i="5"/>
  <c r="BB2" i="5"/>
  <c r="BF37" i="5"/>
  <c r="BF2" i="5"/>
  <c r="BJ37" i="5"/>
  <c r="BJ2" i="5"/>
  <c r="BN37" i="5"/>
  <c r="BN2" i="5"/>
  <c r="BR37" i="5"/>
  <c r="BR2" i="5"/>
  <c r="BV37" i="5"/>
  <c r="BV2" i="5"/>
  <c r="BZ37" i="5"/>
  <c r="BZ2" i="5"/>
  <c r="CD37" i="5"/>
  <c r="CD2" i="5"/>
  <c r="CH37" i="5"/>
  <c r="CH2" i="5"/>
  <c r="CL37" i="5"/>
  <c r="CL2" i="5"/>
  <c r="CP37" i="5"/>
  <c r="CP2" i="5"/>
  <c r="CT37" i="5"/>
  <c r="CT2" i="5"/>
  <c r="C37" i="5"/>
  <c r="C2" i="5"/>
  <c r="G37" i="5"/>
  <c r="G2" i="5"/>
  <c r="K37" i="5"/>
  <c r="K2" i="5"/>
  <c r="O37" i="5"/>
  <c r="O2" i="5"/>
  <c r="S37" i="5"/>
  <c r="S2" i="5"/>
  <c r="W37" i="5"/>
  <c r="W2" i="5"/>
  <c r="AA37" i="5"/>
  <c r="AA2" i="5"/>
  <c r="AE37" i="5"/>
  <c r="AE2" i="5"/>
  <c r="AI37" i="5"/>
  <c r="AI2" i="5"/>
  <c r="AM37" i="5"/>
  <c r="AM2" i="5"/>
  <c r="AQ37" i="5"/>
  <c r="AQ2" i="5"/>
  <c r="AU37" i="5"/>
  <c r="AU2" i="5"/>
  <c r="AY37" i="5"/>
  <c r="AY2" i="5"/>
  <c r="BC37" i="5"/>
  <c r="BC2" i="5"/>
  <c r="BG37" i="5"/>
  <c r="BG2" i="5"/>
  <c r="BK37" i="5"/>
  <c r="BK2" i="5"/>
  <c r="BO37" i="5"/>
  <c r="BO2" i="5"/>
  <c r="BS37" i="5"/>
  <c r="BS2" i="5"/>
  <c r="BW37" i="5"/>
  <c r="BW2" i="5"/>
  <c r="CA37" i="5"/>
  <c r="CA2" i="5"/>
  <c r="CE37" i="5"/>
  <c r="CE2" i="5"/>
  <c r="CI37" i="5"/>
  <c r="CI2" i="5"/>
  <c r="CM37" i="5"/>
  <c r="CM2" i="5"/>
  <c r="CQ37" i="5"/>
  <c r="CQ2" i="5"/>
  <c r="CU37" i="5"/>
  <c r="CU2" i="5"/>
  <c r="D37" i="5"/>
  <c r="D2" i="5"/>
  <c r="H37" i="5"/>
  <c r="H2" i="5"/>
  <c r="L37" i="5"/>
  <c r="L2" i="5"/>
  <c r="P37" i="5"/>
  <c r="P2" i="5"/>
  <c r="T37" i="5"/>
  <c r="T2" i="5"/>
  <c r="X37" i="5"/>
  <c r="X2" i="5"/>
  <c r="AB37" i="5"/>
  <c r="AB2" i="5"/>
  <c r="AF37" i="5"/>
  <c r="AF2" i="5"/>
  <c r="AJ37" i="5"/>
  <c r="AJ2" i="5"/>
  <c r="AN37" i="5"/>
  <c r="AN2" i="5"/>
  <c r="AR37" i="5"/>
  <c r="AR2" i="5"/>
  <c r="AV37" i="5"/>
  <c r="AV2" i="5"/>
  <c r="AZ37" i="5"/>
  <c r="AZ2" i="5"/>
  <c r="BD37" i="5"/>
  <c r="BD2" i="5"/>
  <c r="BH37" i="5"/>
  <c r="BH2" i="5"/>
  <c r="BL37" i="5"/>
  <c r="BL2" i="5"/>
  <c r="BP37" i="5"/>
  <c r="BP2" i="5"/>
  <c r="BT37" i="5"/>
  <c r="BT2" i="5"/>
  <c r="BX37" i="5"/>
  <c r="BX2" i="5"/>
  <c r="CB37" i="5"/>
  <c r="CB2" i="5"/>
  <c r="CF37" i="5"/>
  <c r="CF2" i="5"/>
  <c r="CJ37" i="5"/>
  <c r="CJ2" i="5"/>
  <c r="CN37" i="5"/>
  <c r="CN2" i="5"/>
  <c r="CR37" i="5"/>
  <c r="CR2" i="5"/>
  <c r="CV37" i="5"/>
  <c r="CV2" i="5"/>
  <c r="B37" i="5"/>
  <c r="B2" i="5"/>
  <c r="E37" i="5"/>
  <c r="E2" i="5"/>
  <c r="I37" i="5"/>
  <c r="I2" i="5"/>
  <c r="M37" i="5"/>
  <c r="M2" i="5"/>
  <c r="Q37" i="5"/>
  <c r="Q2" i="5"/>
  <c r="U37" i="5"/>
  <c r="U2" i="5"/>
  <c r="Y37" i="5"/>
  <c r="Y2" i="5"/>
  <c r="AC37" i="5"/>
  <c r="AC2" i="5"/>
  <c r="AG37" i="5"/>
  <c r="AG2" i="5"/>
  <c r="AK37" i="5"/>
  <c r="AK2" i="5"/>
  <c r="AO37" i="5"/>
  <c r="AO2" i="5"/>
  <c r="AS37" i="5"/>
  <c r="AS2" i="5"/>
  <c r="AW37" i="5"/>
  <c r="AW2" i="5"/>
  <c r="BA37" i="5"/>
  <c r="BA2" i="5"/>
  <c r="BE37" i="5"/>
  <c r="BE2" i="5"/>
  <c r="BI37" i="5"/>
  <c r="BI2" i="5"/>
  <c r="BM37" i="5"/>
  <c r="BM2" i="5"/>
  <c r="BQ37" i="5"/>
  <c r="BQ2" i="5"/>
  <c r="BU37" i="5"/>
  <c r="BU2" i="5"/>
  <c r="BY37" i="5"/>
  <c r="BY2" i="5"/>
  <c r="CC37" i="5"/>
  <c r="CC2" i="5"/>
  <c r="CG37" i="5"/>
  <c r="CG2" i="5"/>
  <c r="CK37" i="5"/>
  <c r="CK2" i="5"/>
  <c r="CO37" i="5"/>
  <c r="CO2" i="5"/>
  <c r="CS37" i="5"/>
  <c r="CS2" i="5"/>
  <c r="CW37" i="5"/>
  <c r="CW2" i="5"/>
  <c r="CW37" i="12"/>
  <c r="CW2" i="12"/>
  <c r="H37" i="12"/>
  <c r="H2" i="12"/>
  <c r="L37" i="12"/>
  <c r="L2" i="12"/>
  <c r="T37" i="12"/>
  <c r="T2" i="12"/>
  <c r="AB37" i="12"/>
  <c r="AB2" i="12"/>
  <c r="AF37" i="12"/>
  <c r="AF2" i="12"/>
  <c r="AN37" i="12"/>
  <c r="AN2" i="12"/>
  <c r="AR37" i="12"/>
  <c r="AR2" i="12"/>
  <c r="AZ37" i="12"/>
  <c r="AZ2" i="12"/>
  <c r="BH37" i="12"/>
  <c r="BH2" i="12"/>
  <c r="BL37" i="12"/>
  <c r="BL2" i="12"/>
  <c r="BT37" i="12"/>
  <c r="BT2" i="12"/>
  <c r="CB37" i="12"/>
  <c r="CB2" i="12"/>
  <c r="CJ37" i="12"/>
  <c r="CJ2" i="12"/>
  <c r="CR37" i="12"/>
  <c r="CR2" i="12"/>
  <c r="E37" i="12"/>
  <c r="E2" i="12"/>
  <c r="I37" i="12"/>
  <c r="I2" i="12"/>
  <c r="M37" i="12"/>
  <c r="M2" i="12"/>
  <c r="Q37" i="12"/>
  <c r="Q2" i="12"/>
  <c r="U37" i="12"/>
  <c r="U2" i="12"/>
  <c r="Y37" i="12"/>
  <c r="Y2" i="12"/>
  <c r="AC37" i="12"/>
  <c r="AC2" i="12"/>
  <c r="AG37" i="12"/>
  <c r="AG2" i="12"/>
  <c r="AK37" i="12"/>
  <c r="AK2" i="12"/>
  <c r="AO37" i="12"/>
  <c r="AO2" i="12"/>
  <c r="AS37" i="12"/>
  <c r="AS2" i="12"/>
  <c r="AW37" i="12"/>
  <c r="AW2" i="12"/>
  <c r="BA37" i="12"/>
  <c r="BA2" i="12"/>
  <c r="BE37" i="12"/>
  <c r="BE2" i="12"/>
  <c r="BI37" i="12"/>
  <c r="BI2" i="12"/>
  <c r="BM37" i="12"/>
  <c r="BM2" i="12"/>
  <c r="BQ37" i="12"/>
  <c r="BQ2" i="12"/>
  <c r="BU37" i="12"/>
  <c r="BU2" i="12"/>
  <c r="BY37" i="12"/>
  <c r="BY2" i="12"/>
  <c r="CC37" i="12"/>
  <c r="CC2" i="12"/>
  <c r="CG37" i="12"/>
  <c r="CG2" i="12"/>
  <c r="CK37" i="12"/>
  <c r="CK2" i="12"/>
  <c r="CO37" i="12"/>
  <c r="CO2" i="12"/>
  <c r="CS37" i="12"/>
  <c r="CS2" i="12"/>
  <c r="F37" i="12"/>
  <c r="F2" i="12"/>
  <c r="J37" i="12"/>
  <c r="J2" i="12"/>
  <c r="N37" i="12"/>
  <c r="N2" i="12"/>
  <c r="R37" i="12"/>
  <c r="R2" i="12"/>
  <c r="V37" i="12"/>
  <c r="V2" i="12"/>
  <c r="Z37" i="12"/>
  <c r="Z2" i="12"/>
  <c r="AD37" i="12"/>
  <c r="AD2" i="12"/>
  <c r="AH37" i="12"/>
  <c r="AH2" i="12"/>
  <c r="AL37" i="12"/>
  <c r="AL2" i="12"/>
  <c r="AP37" i="12"/>
  <c r="AP2" i="12"/>
  <c r="AT37" i="12"/>
  <c r="AT2" i="12"/>
  <c r="AX37" i="12"/>
  <c r="AX2" i="12"/>
  <c r="BB37" i="12"/>
  <c r="BB2" i="12"/>
  <c r="BF37" i="12"/>
  <c r="BF2" i="12"/>
  <c r="BJ37" i="12"/>
  <c r="BJ2" i="12"/>
  <c r="BN37" i="12"/>
  <c r="BN2" i="12"/>
  <c r="BR37" i="12"/>
  <c r="BR2" i="12"/>
  <c r="BV37" i="12"/>
  <c r="BV2" i="12"/>
  <c r="BZ37" i="12"/>
  <c r="BZ2" i="12"/>
  <c r="CD37" i="12"/>
  <c r="CD2" i="12"/>
  <c r="CH37" i="12"/>
  <c r="CH2" i="12"/>
  <c r="CL37" i="12"/>
  <c r="CL2" i="12"/>
  <c r="CP37" i="12"/>
  <c r="CP2" i="12"/>
  <c r="CT37" i="12"/>
  <c r="CT2" i="12"/>
  <c r="B37" i="12"/>
  <c r="B2" i="12"/>
  <c r="C37" i="12"/>
  <c r="C2" i="12"/>
  <c r="G37" i="12"/>
  <c r="G2" i="12"/>
  <c r="K37" i="12"/>
  <c r="K2" i="12"/>
  <c r="O37" i="12"/>
  <c r="O2" i="12"/>
  <c r="S37" i="12"/>
  <c r="S2" i="12"/>
  <c r="W37" i="12"/>
  <c r="W2" i="12"/>
  <c r="AA37" i="12"/>
  <c r="AA2" i="12"/>
  <c r="AE37" i="12"/>
  <c r="AE2" i="12"/>
  <c r="AI37" i="12"/>
  <c r="AI2" i="12"/>
  <c r="AM37" i="12"/>
  <c r="AM2" i="12"/>
  <c r="AQ37" i="12"/>
  <c r="AQ2" i="12"/>
  <c r="AU37" i="12"/>
  <c r="AU2" i="12"/>
  <c r="AY37" i="12"/>
  <c r="AY2" i="12"/>
  <c r="BC37" i="12"/>
  <c r="BC2" i="12"/>
  <c r="BG37" i="12"/>
  <c r="BG2" i="12"/>
  <c r="BK37" i="12"/>
  <c r="BK2" i="12"/>
  <c r="BO37" i="12"/>
  <c r="BO2" i="12"/>
  <c r="BS37" i="12"/>
  <c r="BS2" i="12"/>
  <c r="BW37" i="12"/>
  <c r="BW2" i="12"/>
  <c r="CA37" i="12"/>
  <c r="CA2" i="12"/>
  <c r="CE37" i="12"/>
  <c r="CE2" i="12"/>
  <c r="CI37" i="12"/>
  <c r="CI2" i="12"/>
  <c r="CM37" i="12"/>
  <c r="CM2" i="12"/>
  <c r="CQ37" i="12"/>
  <c r="CQ2" i="12"/>
  <c r="CU37" i="12"/>
  <c r="CU2" i="12"/>
  <c r="D37" i="12"/>
  <c r="D2" i="12"/>
  <c r="P37" i="12"/>
  <c r="P2" i="12"/>
  <c r="X37" i="12"/>
  <c r="X2" i="12"/>
  <c r="AJ37" i="12"/>
  <c r="AJ2" i="12"/>
  <c r="AV37" i="12"/>
  <c r="AV2" i="12"/>
  <c r="BD37" i="12"/>
  <c r="BD2" i="12"/>
  <c r="BP37" i="12"/>
  <c r="BP2" i="12"/>
  <c r="BX37" i="12"/>
  <c r="BX2" i="12"/>
  <c r="CF37" i="12"/>
  <c r="CF2" i="12"/>
  <c r="CN37" i="12"/>
  <c r="CN2" i="12"/>
  <c r="CV37" i="12"/>
  <c r="CV2" i="12"/>
  <c r="AY29" i="16"/>
  <c r="AX28" i="16"/>
  <c r="AX29" i="16" s="1"/>
  <c r="AW28" i="16"/>
  <c r="AW29" i="16" s="1"/>
  <c r="AV28" i="16"/>
  <c r="AV29" i="16" s="1"/>
  <c r="AU28" i="16"/>
  <c r="AU29" i="16" s="1"/>
  <c r="AT28" i="16"/>
  <c r="AT29" i="16" s="1"/>
  <c r="AS28" i="16"/>
  <c r="AS29" i="16" s="1"/>
  <c r="AR28" i="16"/>
  <c r="AR29" i="16" s="1"/>
  <c r="AQ28" i="16"/>
  <c r="AQ29" i="16" s="1"/>
  <c r="AP28" i="16"/>
  <c r="AP29" i="16" s="1"/>
  <c r="AO28" i="16"/>
  <c r="AO29" i="16" s="1"/>
  <c r="AN28" i="16"/>
  <c r="AN29" i="16" s="1"/>
  <c r="AM28" i="16"/>
  <c r="AM29" i="16" s="1"/>
  <c r="AL28" i="16"/>
  <c r="AL29" i="16" s="1"/>
  <c r="AK28" i="16"/>
  <c r="AK29" i="16" s="1"/>
  <c r="AJ28" i="16"/>
  <c r="AJ29" i="16" s="1"/>
  <c r="AI28" i="16"/>
  <c r="AI29" i="16" s="1"/>
  <c r="AH28" i="16"/>
  <c r="AH29" i="16" s="1"/>
  <c r="AG28" i="16"/>
  <c r="AG29" i="16" s="1"/>
  <c r="AF28" i="16"/>
  <c r="AF29" i="16" s="1"/>
  <c r="AE28" i="16"/>
  <c r="AE29" i="16" s="1"/>
  <c r="AD28" i="16"/>
  <c r="AD29" i="16" s="1"/>
  <c r="AC28" i="16"/>
  <c r="AC29" i="16" s="1"/>
  <c r="AB28" i="16"/>
  <c r="AB29" i="16" s="1"/>
  <c r="AA28" i="16"/>
  <c r="AA29" i="16" s="1"/>
  <c r="Z28" i="16"/>
  <c r="Z29" i="16" s="1"/>
  <c r="Y28" i="16"/>
  <c r="Y29" i="16" s="1"/>
  <c r="X28" i="16"/>
  <c r="X29" i="16" s="1"/>
  <c r="W28" i="16"/>
  <c r="W29" i="16" s="1"/>
  <c r="V28" i="16"/>
  <c r="V29" i="16" s="1"/>
  <c r="U28" i="16"/>
  <c r="U29" i="16" s="1"/>
  <c r="T28" i="16"/>
  <c r="T29" i="16" s="1"/>
  <c r="S28" i="16"/>
  <c r="S29" i="16" s="1"/>
  <c r="R28" i="16"/>
  <c r="R29" i="16" s="1"/>
  <c r="Q28" i="16"/>
  <c r="Q29" i="16" s="1"/>
  <c r="P28" i="16"/>
  <c r="P29" i="16" s="1"/>
  <c r="O28" i="16"/>
  <c r="O29" i="16" s="1"/>
  <c r="N28" i="16"/>
  <c r="N29" i="16" s="1"/>
  <c r="M28" i="16"/>
  <c r="M29" i="16" s="1"/>
  <c r="L28" i="16"/>
  <c r="L29" i="16" s="1"/>
  <c r="K28" i="16"/>
  <c r="K29" i="16" s="1"/>
  <c r="J28" i="16"/>
  <c r="J29" i="16" s="1"/>
  <c r="I28" i="16"/>
  <c r="I29" i="16" s="1"/>
  <c r="H28" i="16"/>
  <c r="H29" i="16" s="1"/>
  <c r="G28" i="16"/>
  <c r="G29" i="16" s="1"/>
  <c r="F28" i="16"/>
  <c r="F29" i="16" s="1"/>
  <c r="E28" i="16"/>
  <c r="E29" i="16" s="1"/>
  <c r="D28" i="16"/>
  <c r="D29" i="16" s="1"/>
  <c r="C28" i="16"/>
  <c r="C29" i="16" s="1"/>
  <c r="B28" i="16"/>
  <c r="B29" i="16" s="1"/>
  <c r="CX37" i="4" l="1"/>
  <c r="CW36" i="14"/>
  <c r="CV36" i="14"/>
  <c r="CU36" i="14"/>
  <c r="CT36" i="14"/>
  <c r="CS36" i="14"/>
  <c r="CR36" i="14"/>
  <c r="CQ36" i="14"/>
  <c r="CP36" i="14"/>
  <c r="CO36" i="14"/>
  <c r="CN36" i="14"/>
  <c r="CM36" i="14"/>
  <c r="CL36" i="14"/>
  <c r="CK36" i="14"/>
  <c r="CJ36" i="14"/>
  <c r="CI36" i="14"/>
  <c r="CH36" i="14"/>
  <c r="CG36" i="14"/>
  <c r="CF36" i="14"/>
  <c r="CE36" i="14"/>
  <c r="CD36" i="14"/>
  <c r="CC36" i="14"/>
  <c r="CB36" i="14"/>
  <c r="CA36" i="14"/>
  <c r="BZ36" i="14"/>
  <c r="BY36" i="14"/>
  <c r="BX36" i="14"/>
  <c r="BW36" i="14"/>
  <c r="BV36" i="14"/>
  <c r="BU36" i="14"/>
  <c r="BT36" i="14"/>
  <c r="BS36" i="14"/>
  <c r="BR36" i="14"/>
  <c r="BQ36" i="14"/>
  <c r="BP36" i="14"/>
  <c r="BO36" i="14"/>
  <c r="BN36" i="14"/>
  <c r="BM36" i="14"/>
  <c r="BL36" i="14"/>
  <c r="BK36" i="14"/>
  <c r="BJ36" i="14"/>
  <c r="BI36" i="14"/>
  <c r="BH36" i="14"/>
  <c r="BG36" i="14"/>
  <c r="BF36"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B36" i="14"/>
  <c r="C36" i="13"/>
  <c r="AV37" i="14" l="1"/>
  <c r="AV2" i="14"/>
  <c r="G37" i="14"/>
  <c r="G2" i="14"/>
  <c r="O37" i="14"/>
  <c r="O2" i="14"/>
  <c r="W37" i="14"/>
  <c r="W2" i="14"/>
  <c r="AE37" i="14"/>
  <c r="AE2" i="14"/>
  <c r="AM37" i="14"/>
  <c r="AM2" i="14"/>
  <c r="AU37" i="14"/>
  <c r="AU2" i="14"/>
  <c r="BC37" i="14"/>
  <c r="BC2" i="14"/>
  <c r="BK37" i="14"/>
  <c r="BK2" i="14"/>
  <c r="BS37" i="14"/>
  <c r="BS2" i="14"/>
  <c r="CA37" i="14"/>
  <c r="CA2" i="14"/>
  <c r="CI37" i="14"/>
  <c r="CI2" i="14"/>
  <c r="CQ37" i="14"/>
  <c r="CQ2" i="14"/>
  <c r="AN37" i="14"/>
  <c r="AN2" i="14"/>
  <c r="BT37" i="14"/>
  <c r="BT2" i="14"/>
  <c r="CR37" i="14"/>
  <c r="CR2" i="14"/>
  <c r="C37" i="13"/>
  <c r="C2" i="13"/>
  <c r="I37" i="14"/>
  <c r="I2" i="14"/>
  <c r="Q37" i="14"/>
  <c r="Q2" i="14"/>
  <c r="Y37" i="14"/>
  <c r="Y2" i="14"/>
  <c r="AG37" i="14"/>
  <c r="AG2" i="14"/>
  <c r="AO37" i="14"/>
  <c r="AO2" i="14"/>
  <c r="AW37" i="14"/>
  <c r="AW2" i="14"/>
  <c r="BE37" i="14"/>
  <c r="BE2" i="14"/>
  <c r="BM37" i="14"/>
  <c r="BM2" i="14"/>
  <c r="BU37" i="14"/>
  <c r="BU2" i="14"/>
  <c r="CC37" i="14"/>
  <c r="CC2" i="14"/>
  <c r="CK37" i="14"/>
  <c r="CK2" i="14"/>
  <c r="CS37" i="14"/>
  <c r="CS2" i="14"/>
  <c r="P37" i="14"/>
  <c r="P2" i="14"/>
  <c r="CJ37" i="14"/>
  <c r="CJ2" i="14"/>
  <c r="R37" i="14"/>
  <c r="R2" i="14"/>
  <c r="AP37" i="14"/>
  <c r="AP2" i="14"/>
  <c r="BN37" i="14"/>
  <c r="BN2" i="14"/>
  <c r="BV37" i="14"/>
  <c r="BV2" i="14"/>
  <c r="CT37" i="14"/>
  <c r="CT2" i="14"/>
  <c r="C37" i="14"/>
  <c r="C2" i="14"/>
  <c r="K37" i="14"/>
  <c r="K2" i="14"/>
  <c r="S37" i="14"/>
  <c r="S2" i="14"/>
  <c r="AA37" i="14"/>
  <c r="AA2" i="14"/>
  <c r="AI37" i="14"/>
  <c r="AI2" i="14"/>
  <c r="AQ37" i="14"/>
  <c r="AQ2" i="14"/>
  <c r="AY37" i="14"/>
  <c r="AY2" i="14"/>
  <c r="BG37" i="14"/>
  <c r="BG2" i="14"/>
  <c r="BO37" i="14"/>
  <c r="BO2" i="14"/>
  <c r="BW37" i="14"/>
  <c r="BW2" i="14"/>
  <c r="CE37" i="14"/>
  <c r="CE2" i="14"/>
  <c r="CM37" i="14"/>
  <c r="CM2" i="14"/>
  <c r="CU37" i="14"/>
  <c r="CU2" i="14"/>
  <c r="AF37" i="14"/>
  <c r="AF2" i="14"/>
  <c r="CB37" i="14"/>
  <c r="CB2" i="14"/>
  <c r="J37" i="14"/>
  <c r="J2" i="14"/>
  <c r="AH37" i="14"/>
  <c r="AH2" i="14"/>
  <c r="BF37" i="14"/>
  <c r="BF2" i="14"/>
  <c r="CL37" i="14"/>
  <c r="CL2" i="14"/>
  <c r="L37" i="14"/>
  <c r="L2" i="14"/>
  <c r="AB37" i="14"/>
  <c r="AB2" i="14"/>
  <c r="AR37" i="14"/>
  <c r="AR2" i="14"/>
  <c r="BH37" i="14"/>
  <c r="BH2" i="14"/>
  <c r="BP37" i="14"/>
  <c r="BP2" i="14"/>
  <c r="CF37" i="14"/>
  <c r="CF2" i="14"/>
  <c r="CN37" i="14"/>
  <c r="CN2" i="14"/>
  <c r="CV37" i="14"/>
  <c r="CV2" i="14"/>
  <c r="H37" i="14"/>
  <c r="H2" i="14"/>
  <c r="BD37" i="14"/>
  <c r="BD2" i="14"/>
  <c r="B37" i="14"/>
  <c r="B2" i="14"/>
  <c r="Z37" i="14"/>
  <c r="Z2" i="14"/>
  <c r="AX37" i="14"/>
  <c r="AX2" i="14"/>
  <c r="CD37" i="14"/>
  <c r="CD2" i="14"/>
  <c r="D37" i="14"/>
  <c r="D2" i="14"/>
  <c r="T37" i="14"/>
  <c r="T2" i="14"/>
  <c r="AJ37" i="14"/>
  <c r="AJ2" i="14"/>
  <c r="AZ37" i="14"/>
  <c r="AZ2" i="14"/>
  <c r="BX37" i="14"/>
  <c r="BX2" i="14"/>
  <c r="E37" i="14"/>
  <c r="E2" i="14"/>
  <c r="M37" i="14"/>
  <c r="M2" i="14"/>
  <c r="U37" i="14"/>
  <c r="U2" i="14"/>
  <c r="AC37" i="14"/>
  <c r="AC2" i="14"/>
  <c r="AK37" i="14"/>
  <c r="AK2" i="14"/>
  <c r="AS37" i="14"/>
  <c r="AS2" i="14"/>
  <c r="BA37" i="14"/>
  <c r="BA2" i="14"/>
  <c r="BI37" i="14"/>
  <c r="BI2" i="14"/>
  <c r="BQ37" i="14"/>
  <c r="BQ2" i="14"/>
  <c r="BY37" i="14"/>
  <c r="BY2" i="14"/>
  <c r="CG37" i="14"/>
  <c r="CG2" i="14"/>
  <c r="CO37" i="14"/>
  <c r="CO2" i="14"/>
  <c r="CW37" i="14"/>
  <c r="CW2" i="14"/>
  <c r="X37" i="14"/>
  <c r="X2" i="14"/>
  <c r="BL37" i="14"/>
  <c r="BL2" i="14"/>
  <c r="F37" i="14"/>
  <c r="F2" i="14"/>
  <c r="N37" i="14"/>
  <c r="N2" i="14"/>
  <c r="V37" i="14"/>
  <c r="V2" i="14"/>
  <c r="AD37" i="14"/>
  <c r="AD2" i="14"/>
  <c r="AL37" i="14"/>
  <c r="AL2" i="14"/>
  <c r="AT37" i="14"/>
  <c r="AT2" i="14"/>
  <c r="BB37" i="14"/>
  <c r="BB2" i="14"/>
  <c r="BJ37" i="14"/>
  <c r="BJ2" i="14"/>
  <c r="BR37" i="14"/>
  <c r="BR2" i="14"/>
  <c r="BZ37" i="14"/>
  <c r="BZ2" i="14"/>
  <c r="CH37" i="14"/>
  <c r="CH2" i="14"/>
  <c r="CP37" i="14"/>
  <c r="CP2" i="14"/>
  <c r="D36" i="13"/>
  <c r="D37" i="13" l="1"/>
  <c r="D2" i="13"/>
  <c r="E36" i="13"/>
  <c r="E37" i="13" l="1"/>
  <c r="E2" i="13"/>
  <c r="F36" i="13"/>
  <c r="F37" i="13" l="1"/>
  <c r="F2" i="13"/>
  <c r="G36" i="13"/>
  <c r="G37" i="13" l="1"/>
  <c r="G2" i="13"/>
  <c r="H36" i="13"/>
  <c r="H37" i="13" l="1"/>
  <c r="H2" i="13"/>
  <c r="I36" i="13"/>
  <c r="J36" i="13" s="1"/>
  <c r="J37" i="13" l="1"/>
  <c r="J2" i="13"/>
  <c r="I37" i="13"/>
  <c r="I2" i="13"/>
  <c r="K36" i="13"/>
  <c r="K37" i="13" l="1"/>
  <c r="K2" i="13"/>
  <c r="L36" i="13"/>
  <c r="L37" i="13" l="1"/>
  <c r="L2" i="13"/>
  <c r="M36" i="13"/>
  <c r="M37" i="13" l="1"/>
  <c r="M2" i="13"/>
  <c r="N36" i="13"/>
  <c r="N37" i="13" l="1"/>
  <c r="N2" i="13"/>
  <c r="O36" i="13"/>
  <c r="O37" i="13" l="1"/>
  <c r="O2" i="13"/>
  <c r="P36" i="13"/>
  <c r="P37" i="13" l="1"/>
  <c r="P2" i="13"/>
  <c r="Q36" i="13"/>
  <c r="Q37" i="13" l="1"/>
  <c r="Q2" i="13"/>
  <c r="R36" i="13"/>
  <c r="R37" i="13" l="1"/>
  <c r="R2" i="13"/>
  <c r="S36" i="13"/>
  <c r="S37" i="13" l="1"/>
  <c r="S2" i="13"/>
  <c r="T36" i="13"/>
  <c r="T37" i="13" l="1"/>
  <c r="T2" i="13"/>
  <c r="U36" i="13"/>
  <c r="U37" i="13" l="1"/>
  <c r="U2" i="13"/>
  <c r="V36" i="13"/>
  <c r="V37" i="13" l="1"/>
  <c r="V2" i="13"/>
  <c r="W36" i="13"/>
  <c r="W37" i="13" l="1"/>
  <c r="W2" i="13"/>
  <c r="X36" i="13"/>
  <c r="X37" i="13" l="1"/>
  <c r="X2" i="13"/>
  <c r="Y36" i="13"/>
  <c r="Y37" i="13" l="1"/>
  <c r="Y2" i="13"/>
  <c r="Z36" i="13"/>
  <c r="Z37" i="13" l="1"/>
  <c r="Z2" i="13"/>
  <c r="AA36" i="13"/>
  <c r="AA37" i="13" l="1"/>
  <c r="AA2" i="13"/>
  <c r="AB36" i="13"/>
  <c r="AB37" i="13" l="1"/>
  <c r="AB2" i="13"/>
  <c r="AC36" i="13"/>
  <c r="AC37" i="13" l="1"/>
  <c r="AC2" i="13"/>
  <c r="AD36" i="13"/>
  <c r="AD37" i="13" l="1"/>
  <c r="AD2" i="13"/>
  <c r="AE36" i="13"/>
  <c r="AE37" i="13" l="1"/>
  <c r="AE2" i="13"/>
  <c r="AF36" i="13"/>
  <c r="AF37" i="13" l="1"/>
  <c r="AF2" i="13"/>
  <c r="AG36" i="13"/>
  <c r="AG37" i="13" l="1"/>
  <c r="AG2" i="13"/>
  <c r="AH36" i="13"/>
  <c r="AH37" i="13" l="1"/>
  <c r="AH2" i="13"/>
  <c r="AI36" i="13"/>
  <c r="AI37" i="13" l="1"/>
  <c r="AI2" i="13"/>
  <c r="AJ36" i="13"/>
  <c r="AJ37" i="13" l="1"/>
  <c r="AJ2" i="13"/>
  <c r="AK36" i="13"/>
  <c r="AK37" i="13" l="1"/>
  <c r="AK2" i="13"/>
  <c r="AL36" i="13"/>
  <c r="AL37" i="13" l="1"/>
  <c r="AL2" i="13"/>
  <c r="AM36" i="13"/>
  <c r="AM37" i="13" l="1"/>
  <c r="AM2" i="13"/>
  <c r="AN36" i="13"/>
  <c r="AN37" i="13" l="1"/>
  <c r="AN2" i="13"/>
  <c r="AO36" i="13"/>
  <c r="AO37" i="13" l="1"/>
  <c r="AO2" i="13"/>
  <c r="AP36" i="13"/>
  <c r="AP37" i="13" l="1"/>
  <c r="AP2" i="13"/>
  <c r="AQ36" i="13"/>
  <c r="AQ37" i="13" l="1"/>
  <c r="AQ2" i="13"/>
  <c r="AR36" i="13"/>
  <c r="AR37" i="13" l="1"/>
  <c r="AR2" i="13"/>
  <c r="AS36" i="13"/>
  <c r="AS37" i="13" l="1"/>
  <c r="AS2" i="13"/>
  <c r="AT36" i="13"/>
  <c r="AT37" i="13" l="1"/>
  <c r="AT2" i="13"/>
  <c r="AU36" i="13"/>
  <c r="AU37" i="13" l="1"/>
  <c r="AU2" i="13"/>
  <c r="AV36" i="13"/>
  <c r="AV37" i="13" l="1"/>
  <c r="AV2" i="13"/>
  <c r="AW36" i="13"/>
  <c r="AW37" i="13" l="1"/>
  <c r="AW2" i="13"/>
  <c r="AX36" i="13"/>
  <c r="AX37" i="13" l="1"/>
  <c r="AX2" i="13"/>
  <c r="AY36" i="13"/>
  <c r="AY37" i="13" l="1"/>
  <c r="AY2" i="13"/>
  <c r="AZ36" i="13"/>
  <c r="AZ37" i="13" l="1"/>
  <c r="AZ2" i="13"/>
  <c r="BA36" i="13"/>
  <c r="BA37" i="13" l="1"/>
  <c r="BA2" i="13"/>
  <c r="BB36" i="13"/>
  <c r="BB37" i="13" l="1"/>
  <c r="BB2" i="13"/>
  <c r="BC36" i="13"/>
  <c r="BC37" i="13" l="1"/>
  <c r="BC2" i="13"/>
  <c r="BD36" i="13"/>
  <c r="BD37" i="13" l="1"/>
  <c r="BD2" i="13"/>
  <c r="BE36" i="13"/>
  <c r="BE37" i="13" l="1"/>
  <c r="BE2" i="13"/>
  <c r="BF36" i="13"/>
  <c r="BF37" i="13" l="1"/>
  <c r="BF2" i="13"/>
  <c r="BG36" i="13"/>
  <c r="BG37" i="13" l="1"/>
  <c r="BG2" i="13"/>
  <c r="BH36" i="13"/>
  <c r="BH37" i="13" l="1"/>
  <c r="BH2" i="13"/>
  <c r="BI36" i="13"/>
  <c r="BI37" i="13" l="1"/>
  <c r="BI2" i="13"/>
  <c r="BJ36" i="13"/>
  <c r="BJ37" i="13" l="1"/>
  <c r="BJ2" i="13"/>
  <c r="BK36" i="13"/>
  <c r="BK37" i="13" l="1"/>
  <c r="BK2" i="13"/>
  <c r="BL36" i="13"/>
  <c r="BL37" i="13" l="1"/>
  <c r="BL2" i="13"/>
  <c r="BM36" i="13"/>
  <c r="BM37" i="13" l="1"/>
  <c r="BM2" i="13"/>
  <c r="BN36" i="13"/>
  <c r="BN37" i="13" l="1"/>
  <c r="BN2" i="13"/>
  <c r="BO36" i="13"/>
  <c r="BO37" i="13" l="1"/>
  <c r="BO2" i="13"/>
  <c r="BP36" i="13"/>
  <c r="BP37" i="13" l="1"/>
  <c r="BP2" i="13"/>
  <c r="BQ36" i="13"/>
  <c r="BQ37" i="13" l="1"/>
  <c r="BQ2" i="13"/>
  <c r="BR36" i="13"/>
  <c r="BR37" i="13" l="1"/>
  <c r="BR2" i="13"/>
  <c r="BS36" i="13"/>
  <c r="BS37" i="13" l="1"/>
  <c r="BS2" i="13"/>
  <c r="BT36" i="13"/>
  <c r="BT37" i="13" l="1"/>
  <c r="BT2" i="13"/>
  <c r="BU36" i="13"/>
  <c r="BU37" i="13" l="1"/>
  <c r="BU2" i="13"/>
  <c r="BV36" i="13"/>
  <c r="BV37" i="13" l="1"/>
  <c r="BV2" i="13"/>
  <c r="BW36" i="13"/>
  <c r="BW37" i="13" l="1"/>
  <c r="BW2" i="13"/>
  <c r="BX36" i="13"/>
  <c r="BX37" i="13" l="1"/>
  <c r="BX2" i="13"/>
  <c r="BY36" i="13"/>
  <c r="BY37" i="13" l="1"/>
  <c r="BY2" i="13"/>
  <c r="BZ36" i="13"/>
  <c r="BZ37" i="13" l="1"/>
  <c r="BZ2" i="13"/>
  <c r="CA36" i="13"/>
  <c r="CA37" i="13" l="1"/>
  <c r="CA2" i="13"/>
  <c r="CB36" i="13"/>
  <c r="CB37" i="13" l="1"/>
  <c r="CB2" i="13"/>
  <c r="CC36" i="13"/>
  <c r="CC37" i="13" l="1"/>
  <c r="CC2" i="13"/>
  <c r="CD36" i="13"/>
  <c r="CD37" i="13" l="1"/>
  <c r="CD2" i="13"/>
  <c r="CE36" i="13"/>
  <c r="CE37" i="13" l="1"/>
  <c r="CE2" i="13"/>
  <c r="CF36" i="13"/>
  <c r="CF37" i="13" l="1"/>
  <c r="CF2" i="13"/>
  <c r="CG36" i="13"/>
  <c r="CG37" i="13" l="1"/>
  <c r="CG2" i="13"/>
  <c r="CH36" i="13"/>
  <c r="CH37" i="13" l="1"/>
  <c r="CH2" i="13"/>
  <c r="CI36" i="13"/>
  <c r="CI37" i="13" l="1"/>
  <c r="CI2" i="13"/>
  <c r="CJ36" i="13"/>
  <c r="CJ37" i="13" l="1"/>
  <c r="CJ2" i="13"/>
  <c r="CK36" i="13"/>
  <c r="CK37" i="13" l="1"/>
  <c r="CK2" i="13"/>
  <c r="CL36" i="13"/>
  <c r="CL37" i="13" l="1"/>
  <c r="CL2" i="13"/>
  <c r="CM36" i="13"/>
  <c r="CM37" i="13" l="1"/>
  <c r="CM2" i="13"/>
  <c r="CN36" i="13"/>
  <c r="CN37" i="13" l="1"/>
  <c r="CN2" i="13"/>
  <c r="CO36" i="13"/>
  <c r="CO37" i="13" l="1"/>
  <c r="CO2" i="13"/>
  <c r="CP36" i="13"/>
  <c r="CP37" i="13" l="1"/>
  <c r="CP2" i="13"/>
  <c r="CQ36" i="13"/>
  <c r="CQ37" i="13" l="1"/>
  <c r="CQ2" i="13"/>
  <c r="CR36" i="13"/>
  <c r="CR37" i="13" l="1"/>
  <c r="CR2" i="13"/>
  <c r="CS36" i="13"/>
  <c r="CS37" i="13" l="1"/>
  <c r="CS2" i="13"/>
  <c r="CT36" i="13"/>
  <c r="CT37" i="13" l="1"/>
  <c r="CT2" i="13"/>
  <c r="CU36" i="13"/>
  <c r="CU37" i="13" l="1"/>
  <c r="CU2" i="13"/>
  <c r="CV36" i="13"/>
  <c r="CV37" i="13" l="1"/>
  <c r="CV2" i="13"/>
  <c r="CW36" i="13"/>
  <c r="CW37" i="13" l="1"/>
  <c r="CW2" i="13"/>
  <c r="CX36" i="13"/>
  <c r="CX37" i="13" l="1"/>
  <c r="CX2" i="13"/>
</calcChain>
</file>

<file path=xl/sharedStrings.xml><?xml version="1.0" encoding="utf-8"?>
<sst xmlns="http://schemas.openxmlformats.org/spreadsheetml/2006/main" count="4085" uniqueCount="2469">
  <si>
    <t>Treviland</t>
  </si>
  <si>
    <t>Plenios</t>
  </si>
  <si>
    <t>Tirudor</t>
  </si>
  <si>
    <t>Hyderis</t>
  </si>
  <si>
    <t>Erigoth</t>
  </si>
  <si>
    <t>Ongolk</t>
  </si>
  <si>
    <t>Norgarde</t>
  </si>
  <si>
    <t>Celedon</t>
  </si>
  <si>
    <t>Darmidia</t>
  </si>
  <si>
    <t>Adulien</t>
  </si>
  <si>
    <t>Kyre</t>
  </si>
  <si>
    <t>Kazeldun</t>
  </si>
  <si>
    <t>Year 1</t>
  </si>
  <si>
    <t>Year 500</t>
  </si>
  <si>
    <t>Humans</t>
  </si>
  <si>
    <t>Elves</t>
  </si>
  <si>
    <t>Dwarves</t>
  </si>
  <si>
    <t>Year 100</t>
  </si>
  <si>
    <t>year 200</t>
  </si>
  <si>
    <t>year 300</t>
  </si>
  <si>
    <t>year 400</t>
  </si>
  <si>
    <t>Celedon Empire</t>
  </si>
  <si>
    <t>Present Day</t>
  </si>
  <si>
    <t>Fourth Age "Age of Tempests"</t>
  </si>
  <si>
    <t>local date</t>
  </si>
  <si>
    <t>years ago</t>
  </si>
  <si>
    <t>High Age of the Celedon Empire</t>
  </si>
  <si>
    <t>Humans tend to think of history only in the scope of their current age, and refer to anything before it as ancient history.</t>
  </si>
  <si>
    <t xml:space="preserve">Each Age is referred to by a name that describes some significant trend of that period of history. </t>
  </si>
  <si>
    <t>Age of Awakening</t>
  </si>
  <si>
    <t>Age of Moons</t>
  </si>
  <si>
    <t>Age of Discovery</t>
  </si>
  <si>
    <t>Age of Conquest</t>
  </si>
  <si>
    <t>Age of Ruin</t>
  </si>
  <si>
    <t>Age of Mists</t>
  </si>
  <si>
    <t>Age of Tempests</t>
  </si>
  <si>
    <t>Calendar</t>
  </si>
  <si>
    <t>date</t>
  </si>
  <si>
    <t>For the grid timeline, I have labeled three sets of markers along the bottom of each "Age Page"</t>
  </si>
  <si>
    <t>* local date = date of this age, what anyone who speaks Common would refer to as the current year date</t>
  </si>
  <si>
    <t>* years ago = actual number of years from current date that this took place, for reference sake</t>
  </si>
  <si>
    <t>This system is known as the Adulien Calendar.</t>
  </si>
  <si>
    <t>Only the elves and very learned scholars and wizards are aware of the Adulien Calendar.</t>
  </si>
  <si>
    <t xml:space="preserve">     Adulien Calendar. The vast majority of those who speak Common use the simple method of years within the current Age.</t>
  </si>
  <si>
    <t>Dwarves and Halflings have their own calendars based mostly on their family histories, but their scholars are aware of the</t>
  </si>
  <si>
    <t>War of the Red Moons</t>
  </si>
  <si>
    <t>Great Plague of the East</t>
  </si>
  <si>
    <t>war of the sea serpents</t>
  </si>
  <si>
    <t>The Great Orc War</t>
  </si>
  <si>
    <t>Dark</t>
  </si>
  <si>
    <t>Crusade</t>
  </si>
  <si>
    <t>War of the Trolls</t>
  </si>
  <si>
    <t>War of the Giants</t>
  </si>
  <si>
    <t>year 600</t>
  </si>
  <si>
    <t>year 700</t>
  </si>
  <si>
    <t>year 800</t>
  </si>
  <si>
    <t>year 900</t>
  </si>
  <si>
    <t>year 1000</t>
  </si>
  <si>
    <t>Present Day =</t>
  </si>
  <si>
    <t>vail age</t>
  </si>
  <si>
    <t>30 - the wizard Travix the Moth-eaten leads an army of dwarves and men to rout goblins in the Awnos Mountains in Kendor, turning the goblin army to stone</t>
  </si>
  <si>
    <t>50 - the wizard Antaikon helps rout an army of gnolls invading Treviland</t>
  </si>
  <si>
    <t>150 - Plenios and Tirudor wage war on Treviland, starting the War of the Red Moons</t>
  </si>
  <si>
    <t>260 - End of the War of the Red Moons</t>
  </si>
  <si>
    <t>290 - Orc invasion from the Evermore Mountains into Treviland</t>
  </si>
  <si>
    <t>310 - Cragtilus the wizard for the hero Martin of Pelham drive back the Orc invasion</t>
  </si>
  <si>
    <t>490 - King Ceirdrec of Treviland Assassinated</t>
  </si>
  <si>
    <t>10 - War of the Crowns - Renus, a chieftain among the Trevlilish people, wields the magical sword Epritaax and leads the ouster of Plenios from Rantham and Toleston, beginning the Hyrennus dynasty</t>
  </si>
  <si>
    <t>30 - Plenios and Tirudor unite to fight Treviland</t>
  </si>
  <si>
    <t>40 - Tirudor turns on Plenios, Renus seizes the opportunity to destroy Plenios' navy - no one suspects Renus planted the suspicion in Tirudor's mind to attack Plenios</t>
  </si>
  <si>
    <t>70 - end of War of Crowns, beginning of current borders for Treviland, Plenios, and Tirudor</t>
  </si>
  <si>
    <t>70 - Renus renames himself Hyrennus to honor the god Heironeous, begins Hyrennus dynasty</t>
  </si>
  <si>
    <t>Anything predating the Battle of Vail is considered the "Lost Ages". Almost nothing is known about them.</t>
  </si>
  <si>
    <t xml:space="preserve">History is organized around 1000-year spans, each called an Age. The reason for this is not clear, but may have to do with elves </t>
  </si>
  <si>
    <t xml:space="preserve">     writing the history and their lifespans averaging about 700 years.</t>
  </si>
  <si>
    <t>Each Age begins with a numerical zero-year and counts to year 1000, at which time the calendar resets to zero year for the next age.</t>
  </si>
  <si>
    <t>* Vail Age = actual year count for history starting from the Battle of Vail</t>
  </si>
  <si>
    <t>3001-4000</t>
  </si>
  <si>
    <t>2001-3000</t>
  </si>
  <si>
    <t>4001-5000</t>
  </si>
  <si>
    <t>5001-6000</t>
  </si>
  <si>
    <t>6001-7000</t>
  </si>
  <si>
    <t>7001-8000</t>
  </si>
  <si>
    <t>8001-9000</t>
  </si>
  <si>
    <t>450 - orcs invade Treviland from the Evermore Mountains, Ceirdrec defeats them with the Crown of Power but his wife dies, he scatters the pieces among his Dukes</t>
  </si>
  <si>
    <t>40 - Durgeddin the Black claims the Carnor Mountains in Kendor as a colony for the Dwarven kingdom of Raurak, begins building the Glitterhame</t>
  </si>
  <si>
    <t>300 - Durgeddin and his peers wiped out by orcs in the Carnor Mountains of Kendor</t>
  </si>
  <si>
    <t>adulthood</t>
  </si>
  <si>
    <t>lifespan</t>
  </si>
  <si>
    <t>Half-Elves</t>
  </si>
  <si>
    <t>Half-Orc</t>
  </si>
  <si>
    <t>Halfling</t>
  </si>
  <si>
    <t>Gnome</t>
  </si>
  <si>
    <t>826 = Comet of Daranachd appears, signalling the 888 year cycle of the crown of power</t>
  </si>
  <si>
    <t>Xiandai</t>
  </si>
  <si>
    <t>Kaduru</t>
  </si>
  <si>
    <t>Haka'Na</t>
  </si>
  <si>
    <t>Civil War on the continent of Xiandai</t>
  </si>
  <si>
    <t>The challenge with an ancient world is how to record the events in a way that the very description fits the tone of the story world.</t>
  </si>
  <si>
    <t>If we note dates moving forward in time, then an ancient world's dates begin to accumulate to numbers that sound futuristic.</t>
  </si>
  <si>
    <t>The problem posed is it is much easier to factually discuss events in cumulative, forward-moving dates for purposes of discussing how history developed.</t>
  </si>
  <si>
    <t>E.g. "the year 581 in the Age of Wonders"</t>
  </si>
  <si>
    <t>0-1000</t>
  </si>
  <si>
    <t>1001-2000</t>
  </si>
  <si>
    <t>Lost Ages</t>
  </si>
  <si>
    <t>Fourth Ancient Age "Age of Discovery"</t>
  </si>
  <si>
    <t>Age of Heroes</t>
  </si>
  <si>
    <t>generations</t>
  </si>
  <si>
    <t>(11500/25)</t>
  </si>
  <si>
    <t>The solution to this was to bunch the ages into larger categories. This way you could refer to the age within an age and keep the number low. (e.g. the third ancient age)</t>
  </si>
  <si>
    <t xml:space="preserve">The rationale we can agree upon is that the scholars artificially delineated the time lines into 1000 year spans early on and the tradition held. </t>
  </si>
  <si>
    <t>Perhaps a magical flower blooms every 1000 years or a volcano erupts or some star comes into view, any of which could have created this way of measuring time.</t>
  </si>
  <si>
    <t>(11500/100)</t>
  </si>
  <si>
    <t>(11500/175)</t>
  </si>
  <si>
    <t>(11500/45)</t>
  </si>
  <si>
    <t>(11500/19)</t>
  </si>
  <si>
    <t>(11500/38)</t>
  </si>
  <si>
    <t>(11500/88)</t>
  </si>
  <si>
    <t xml:space="preserve">     The battle is described in the Song of Vail, and took place approximately 11,500 years ago.</t>
  </si>
  <si>
    <r>
      <t xml:space="preserve">The first 4000 years are known as the </t>
    </r>
    <r>
      <rPr>
        <b/>
        <sz val="10"/>
        <rFont val="Arial"/>
        <family val="2"/>
      </rPr>
      <t>Primoridal Ages</t>
    </r>
    <r>
      <rPr>
        <sz val="10"/>
        <rFont val="Arial"/>
        <family val="2"/>
      </rPr>
      <t>.</t>
    </r>
  </si>
  <si>
    <t>race</t>
  </si>
  <si>
    <t>(history/age of maturity)</t>
  </si>
  <si>
    <t>Historical events are often referred to in a backwards perspective, e.g. 'years ago.' Here, higher numbers don't take away from the ancient feel of the world, since we're referring to the past.</t>
  </si>
  <si>
    <t>The ides is to solve this by dividing history into segments. That way any forward-moving counter, when referenced within that segment, is less than the number 1,000 and still sounds old.</t>
  </si>
  <si>
    <t>The segments are referred to themselves as 'ages' which also sounds old-world.</t>
  </si>
  <si>
    <t>The problem posed by these segments was that it makes it hard to keep track of all the several segments so the universal time line becomes difficult to keep in mind.</t>
  </si>
  <si>
    <t>On top of this, referring to multiple ages itself begins to make it feel as if enough time has passed that the story is at a futuristic point (the "Eighth Age" sounds like we should be in space by now)</t>
  </si>
  <si>
    <t>I eventually ended up creating twelve such ages in three age categories. I want to be able to reference things at least 10,000 years old within the known time line.</t>
  </si>
  <si>
    <t>Mahabar</t>
  </si>
  <si>
    <t>Tarbia</t>
  </si>
  <si>
    <t>Islands</t>
  </si>
  <si>
    <t>Xiandai Empire</t>
  </si>
  <si>
    <t>Cosmic</t>
  </si>
  <si>
    <t>magic and supernatural events</t>
  </si>
  <si>
    <t>events in nature</t>
  </si>
  <si>
    <t>religious events</t>
  </si>
  <si>
    <t>Color Code for Event Markers in the Timeline</t>
  </si>
  <si>
    <t>art, literature, and culture</t>
  </si>
  <si>
    <t>towns, cities, and peoples forming, falling, or changing</t>
  </si>
  <si>
    <t>240-280 The War of the Talismans between the Treian Tribes</t>
  </si>
  <si>
    <t>Ancient Ages (AA)</t>
  </si>
  <si>
    <t>Primordial Ages (PA)</t>
  </si>
  <si>
    <t>Written Ages (WA)</t>
  </si>
  <si>
    <t>These ages see older civilizations with no records or records of events in ancient languages that only a handful of scholars can translate.</t>
  </si>
  <si>
    <t>These ages begin to see records of events written in languages either currently used or easily translated by scholars.</t>
  </si>
  <si>
    <t>These ages involve distant events when the world was new; the events that helped shape the world but are distant memories. Very few records exist.</t>
  </si>
  <si>
    <t>TEXT IN PURPLE HAS NOT BEEN SYNCHRONIZED WITH ATLAS DOCUMENTS</t>
  </si>
  <si>
    <t>(formerly Modern Age = check all documents for outdated terminology)</t>
  </si>
  <si>
    <t>(formerly listed as "A1, A2, etc" check all documents for outdated terminology)</t>
  </si>
  <si>
    <t>(formerly listed as "P1, P2, etc" check all documents for outdated terminology)</t>
  </si>
  <si>
    <t>(formerly listed as "M1, M2, etc" check all documents for outdated terminology)</t>
  </si>
  <si>
    <t>Dragons</t>
  </si>
  <si>
    <t>1201+</t>
  </si>
  <si>
    <t>Plenia</t>
  </si>
  <si>
    <t>432 – Jorgen Sverker goes mad, slaughters hundreds in the Raving Reaving</t>
  </si>
  <si>
    <t>First Ancient Age "Age of Mists"</t>
  </si>
  <si>
    <t>Second Ancient Age "Age of Ruin"</t>
  </si>
  <si>
    <t>Third Ancient Age "Age of Moons"</t>
  </si>
  <si>
    <t>First Written Age "Age of Conquest"</t>
  </si>
  <si>
    <t>Third Written Age "Age of Tempests"</t>
  </si>
  <si>
    <t>Second Written Age "Age of Awakening"</t>
  </si>
  <si>
    <t>Fourth Written Age</t>
  </si>
  <si>
    <t>Fourth Primordial Age "Age of Magic"</t>
  </si>
  <si>
    <t>Third Primordial Age "Age of Heroes"</t>
  </si>
  <si>
    <t>Second Primordial Age "Age of Gods"</t>
  </si>
  <si>
    <t>First Primordial Age "Age of Blood"</t>
  </si>
  <si>
    <t>War of the Dragons</t>
  </si>
  <si>
    <t>C. Amadar</t>
  </si>
  <si>
    <t xml:space="preserve"> </t>
  </si>
  <si>
    <t>Fall of the</t>
  </si>
  <si>
    <t>Fall of the Celedon</t>
  </si>
  <si>
    <t>Empire</t>
  </si>
  <si>
    <t>420 - Heroes from Plenia and Erigoth band together with the Scepters of Power and defeat Banasar; Orc armies retreat north where evil still lingers beyond the mountains</t>
  </si>
  <si>
    <t>The Scourge of Hrolith</t>
  </si>
  <si>
    <t>380 - The Terror of Caldura - the demented wizard Banasar wields the Crown of Power; he calls forth dark powers in the Caldura Mountains in Northwestern Amadar; an unstoppable army of Orcs marches southward to destroy and defile</t>
  </si>
  <si>
    <t>First</t>
  </si>
  <si>
    <t>natural disasters</t>
  </si>
  <si>
    <t>600 - Second Dark Crusade - the sorceress Mortavay returns as a lich; her agents comb the world for the Crown of Power</t>
  </si>
  <si>
    <t>670 - Mortavay vanquished, end of Second Dark Crusade</t>
  </si>
  <si>
    <t>642 - Mortavay rolls west like an unstoppable wave, raising undead soldiers from the fallen of each battle</t>
  </si>
  <si>
    <t>640 - Mortavay finds the last piece of the Crown of Power, raises an army of creatures in Ongolk and around the Oberon Sea; marches west to seek her revenge on all of the western kingdoms; her aim is to destroy Phaeria before the prophecy can summon the eight heroes</t>
  </si>
  <si>
    <t>668 - Batlle of Arrione - paladins of Arrione are wiped out defending the city as Mortavay's southern arm focuses all its strength in taking the city</t>
  </si>
  <si>
    <t>500 - Dractus' army finds the tower of Xarolax and steals pieces of the Crown of Power, beginning Dractu's bloodlust to find them all</t>
  </si>
  <si>
    <t>525 - Dractus' seige of Mingyun ends in the fall of the city; Dractus claims the final piece of the Crown of Power</t>
  </si>
  <si>
    <t>530 - Eight monks come down from the Mountain of the Flaming Pearl wielding the Scepters of Creation, decimating Dractus' forces along the Longbow River</t>
  </si>
  <si>
    <t>531 - Xiandai forces from Juhua, Kylin, and Huandao rally behind the eight monks and attack Dractus' forces</t>
  </si>
  <si>
    <t>532 - The Dwarven Kingdom of Jasprendryn emerges from the Ryuluun Mountains to attack and destroy Dractus' rear guard at the Northern Pass</t>
  </si>
  <si>
    <t>533 - Dractus, fighting on four fronts, personally attacks the army of the Eight Monks; in an epic battle Dractus, the Crown, the monks, and the Scepters are destroyed, ending the scourge of Dractus</t>
  </si>
  <si>
    <t>Dractus</t>
  </si>
  <si>
    <t>War of the Chains</t>
  </si>
  <si>
    <t>War</t>
  </si>
  <si>
    <t>Cataphract Wars</t>
  </si>
  <si>
    <t>Mythenian Empire</t>
  </si>
  <si>
    <t>Age of Norgardian Conquest of the Seas</t>
  </si>
  <si>
    <t>860 - warrior priests of Wodan quest and battle to find the Eight Scepters of War</t>
  </si>
  <si>
    <t>Siege of Amberon</t>
  </si>
  <si>
    <t>Hundred Year Winter</t>
  </si>
  <si>
    <t>War of the Cannibals</t>
  </si>
  <si>
    <t>Reign of the Mystics</t>
  </si>
  <si>
    <t>War of the Myrmekes</t>
  </si>
  <si>
    <t>Amberon</t>
  </si>
  <si>
    <t>Game Play:</t>
  </si>
  <si>
    <t>Characters can make rolls to know or research events in history.</t>
  </si>
  <si>
    <t>Bardic Knowledge rolls are modified by how long ago the event happened or how large it was in scope</t>
  </si>
  <si>
    <t>War with Xiandai</t>
  </si>
  <si>
    <t>of the</t>
  </si>
  <si>
    <t>Second</t>
  </si>
  <si>
    <t>290- Battle of Sunder: King Aegelf destroys his enemis north of the Sunder River, beginning his dynastic rule over Erigoth Kingdom</t>
  </si>
  <si>
    <t>210 City of Brannon is founded in Kyre, begins as a simple fortified camp</t>
  </si>
  <si>
    <t>C. Gaeadon</t>
  </si>
  <si>
    <t>740 - Queen Raseda of Tirudor unites the kingdoms of the west to march against Mortavay's growing army</t>
  </si>
  <si>
    <t>745 - Battle of Fangring; after years of carnage the forces of the west meet Mortavay's army at Tarvos Pass; Queen Raseda falls in battle, but eight heroes arise to slay Mortavay and destroy her crown; end of the First Dark Crusade</t>
  </si>
  <si>
    <t>710 - Mortavay the Fair, a sorceress from Tirudor, travels to the dark ruins of Ongolk to study its ancient evil, becomes the new ruler of Ongolk</t>
  </si>
  <si>
    <t>730 - First Dark Crusade: Mortavay unearths the Crown of Power and enchants a horde of thousands to march on the west, beginning the First Dark Crusade - combined forces of orc, goblin, and gnoll tribes join and march westward and absorb Hyderis and Central Amadar around the Oberon Sea</t>
  </si>
  <si>
    <t>Ancient Ebon Empire</t>
  </si>
  <si>
    <t>Rasalased Dynasty / Golden Age of Tarbia</t>
  </si>
  <si>
    <t>War of Palas</t>
  </si>
  <si>
    <t>over Southern Gaeadon</t>
  </si>
  <si>
    <t>War of Northern Xiandai</t>
  </si>
  <si>
    <t>25-28 Arun pursues Lavanya to Devasena, Suramir, and Turutan; the Mastizaade conquer each city as Lavanya flees just ahead of them</t>
  </si>
  <si>
    <t>Sakura</t>
  </si>
  <si>
    <t>ANCIENT AGES OF Nemmyrl</t>
  </si>
  <si>
    <t xml:space="preserve">The recorded history of Nemmyrl spans over 10,000 years, beginning with the cosmic battle of the gods that destroyed the world and ushered in the current world. </t>
  </si>
  <si>
    <t>Notes on how I developed the time structure of Nemmyrl's history.</t>
  </si>
  <si>
    <t>MODERN AGES OF Nemmyrl</t>
  </si>
  <si>
    <t>WRITTEN AGES OF Nemmyrl</t>
  </si>
  <si>
    <t>PRIMORDIAL AGES OF Nemmyrl</t>
  </si>
  <si>
    <t>722 PA2</t>
  </si>
  <si>
    <t>610 PA3</t>
  </si>
  <si>
    <t>498 PA4</t>
  </si>
  <si>
    <t>386 AA1</t>
  </si>
  <si>
    <t>274 AA2</t>
  </si>
  <si>
    <t>162 AA3</t>
  </si>
  <si>
    <t>50 AA4</t>
  </si>
  <si>
    <t>938 AA4</t>
  </si>
  <si>
    <t>826 WA1</t>
  </si>
  <si>
    <t>714 WA2</t>
  </si>
  <si>
    <t>602 WA3</t>
  </si>
  <si>
    <t>490 WA4</t>
  </si>
  <si>
    <t>834 PA1</t>
  </si>
  <si>
    <t>Date</t>
  </si>
  <si>
    <t>Region</t>
  </si>
  <si>
    <t>Key Events</t>
  </si>
  <si>
    <t>W. Amadaar</t>
  </si>
  <si>
    <t>Cycle of the Comet of Daranachd signalling the 888 year cycle of the Crown of Power</t>
  </si>
  <si>
    <t>722 - the powerful shaman Howahkan is beguiled by dark spirits to enter Sadara, his cult finds the crown of power</t>
  </si>
  <si>
    <t>730 - Howahkan's power grows, he sends his warriors and unholy acolytes to lay waste to the land, making friends with unnatural beasts</t>
  </si>
  <si>
    <t>740 - Howahkan's dark reign comes to an end when the Eight Elders trek into Sadara armed with eight staves given by Wakheon; they defeat Howahkan and are lost in a great fire</t>
  </si>
  <si>
    <t>480 - Drodomm orcs invade Treviland from the Evermore Mountains, Ceirdrec defeats them with the Crown of Power but his wife dies as a direct result; Ceirdrec scatters the pieces among his Dukes</t>
  </si>
  <si>
    <t xml:space="preserve">492 - Benificus of the Church of Heironeous commissions a quest to find the Eight Scepters of power; heroes march from Bastion </t>
  </si>
  <si>
    <t>280 - Vestorius raids the southern coast of the Arnland continent, sacking cities and drawing followers to his power</t>
  </si>
  <si>
    <t>285 - Vestorius allies with the Orcs of Volturnus, hoping to conquer Aquila and take control of Celedon</t>
  </si>
  <si>
    <t>289 - the oracle Juventia puts out the call for eight heroes to oppose Vestorius; ignored by anxious generals of Aquila, she frees eight gladiators and names them wardens of the light</t>
  </si>
  <si>
    <t>274 - the mad general Vestorius sacks Sorcia, makes off with a forbidden chest holding the Eye of Helvia; Vestorius uses the relic to find the Crown of Power</t>
  </si>
  <si>
    <t xml:space="preserve">293 - the Eight Sentinels battle their way to the peaks of Volturnus, rescuing the Aqulian Legions, and face off against Vestorius; in a mighty eruption of a volcano the dark host and the heroes are consumed </t>
  </si>
  <si>
    <t>162 - Rangana, head witch of Suramir, is tempted by a demon to seize the Crown of Power from hell itself</t>
  </si>
  <si>
    <t>165 - Rangana sends the witches of Suramir to the far corners of Mahabar, poisoning the land and summoning dark creatures to destory the kingdom</t>
  </si>
  <si>
    <t>166 - Rangana lays waste to the Chandrabha paladins, destroying their entire order</t>
  </si>
  <si>
    <t>168 - the lords of the land hide in their palaces, their armies laid to waste by Rangana's host; a holy man named Chidakash fails to recruit heroes of the land, is captured by the Dayaakar pirates</t>
  </si>
  <si>
    <t>170 - Chidakash convinces the Dayaakar pirates to take up the cause against Rangana, leads them on a quest to claim the Eight Spears of Ligh</t>
  </si>
  <si>
    <t>175 - after many adventures, the Dayaakar pirates pursue Rangana to the Satva Mountains and wage an epic battle that destroys Rangana and her witches and sends the crown to hell</t>
  </si>
  <si>
    <t>50 - Jumbani, former shaman of Kemba, is led by a vision into the Land of Flames; there he finds the Crown of Power</t>
  </si>
  <si>
    <t>55 - Jumbani harnesses the evil creatures of the vale and marches on all of Mthunzi lands, destroying everything in his path</t>
  </si>
  <si>
    <t>57 - Jumbani's power grows, he sets the Plains of Cheetana ablaze and fouls the Onechanbara Jungle</t>
  </si>
  <si>
    <t>60 - Jumbani's army covers a third of Kaduru; the Naigana desert is brought to life as a great vortex of sand that swallows Harikanya</t>
  </si>
  <si>
    <t>62 - the paladin Tadala rises up out of Ajabar; Tadala and her seven sisters quest and find the Eight Spears of Courage</t>
  </si>
  <si>
    <t>65 - Tadala and the Seven Sisters travel the land, destroying every shaman laying waste to the land</t>
  </si>
  <si>
    <t>71 - Tadala and the Seven Sisters march into the Land of Flames and destroy Jumbani and his demons</t>
  </si>
  <si>
    <t>938 - the evil wizard Wai Hen returns when a novice wizard accidentally opens a portal to the Void; Wai Hen uses his centuries in the Void to learn of the Crown of Power and seeks it out</t>
  </si>
  <si>
    <t>940 - Wai Hen takes over the Valley of Dead Kings and animates an army of stone soldiers</t>
  </si>
  <si>
    <t>941 - Wai Hen and the Stone Army defeat Moghun tribes and recruit several thousand of their riders; Wai Hen opens the way into northern Xiandai</t>
  </si>
  <si>
    <t>942 - Wai Hen and the Stone Army march on Mingyun; High Temple of Xihe is destroyed along with the paladins of the Flaming Pearl</t>
  </si>
  <si>
    <t>951 - Wai Hen hears of heroes roaming the land, liberating people from his reign of terror; launches a campaign to march on Pearl Mountain where the Crown was defeated four thousand years ago</t>
  </si>
  <si>
    <t>955 - a rag tag group of Xiandai heroes confronts Wai Hen atop Pearl Mt and defeat him; the cosmic blast causes Pearl Mt to glow at night to this day</t>
  </si>
  <si>
    <t>833 - the sorceress Agathe and Myrine, paladin of Sargon, battle the Eidolon forces and drive them back into the Tarbian Desert</t>
  </si>
  <si>
    <t>834 - the Eidolon spreads into the Tarbian Desert, slaying and possessing legions of Celedonian troops stationed there; within two years Celedon is desperately battling undead hordes coming out of the desert</t>
  </si>
  <si>
    <t xml:space="preserve">857 - Battle of Agda - the elves of Lo'Shella are crushed by the Eidolon forces at the Agda River and are forced to flee </t>
  </si>
  <si>
    <t>859 - Parseion leads entire northern forces against the Eidolon, Argeia the southern forces; battle is met with Eidolon south of the Hills of the Mystics</t>
  </si>
  <si>
    <t>868 - Isidor and his band fight their way through one horror after another to reach the Mystic Hills; Isidor and his companions liberate the elves imprisoned in the Alona Forest</t>
  </si>
  <si>
    <t>840 - Ulvkil, barbarian chieftain, slays the serpent Heidrun; the dying serpent tricks Ulvkil into taking up the Helmet of Power from his lair</t>
  </si>
  <si>
    <t>841 - Jarl Ulvkil goes mad with the power of the Helmet, raises a dark army of undead warriors and ravages Norgarde</t>
  </si>
  <si>
    <t>870 - Eight warrior priests of Wodan destory Ulvkil and the Helmet and are themselves consumed by the mighty cataclysm</t>
  </si>
  <si>
    <t>War of Sorannus</t>
  </si>
  <si>
    <t>Sadara</t>
  </si>
  <si>
    <t>Azura Kingdom</t>
  </si>
  <si>
    <t>War of Sonorus</t>
  </si>
  <si>
    <t>770- The Fajar people begin to rebuild on the site of the ancient Ebon city of Olekhun; the new city is named Oleot</t>
  </si>
  <si>
    <t>Phrane Empire</t>
  </si>
  <si>
    <t>Orcs</t>
  </si>
  <si>
    <t>Marius Dynasty</t>
  </si>
  <si>
    <t>Oberon War</t>
  </si>
  <si>
    <t>War of the Plains</t>
  </si>
  <si>
    <t>Ancient Ages</t>
  </si>
  <si>
    <t>Written Ages</t>
  </si>
  <si>
    <t>Primordial Ages</t>
  </si>
  <si>
    <t>Skanes</t>
  </si>
  <si>
    <t>Phranes</t>
  </si>
  <si>
    <t>Volds</t>
  </si>
  <si>
    <t>Vells</t>
  </si>
  <si>
    <t>Gaufs</t>
  </si>
  <si>
    <t>Dvars</t>
  </si>
  <si>
    <t>Haka</t>
  </si>
  <si>
    <t>Krenns</t>
  </si>
  <si>
    <t>Aurans</t>
  </si>
  <si>
    <t>Ebon</t>
  </si>
  <si>
    <t>Morden</t>
  </si>
  <si>
    <t>Kurgs</t>
  </si>
  <si>
    <t>Yun</t>
  </si>
  <si>
    <t>Oshi</t>
  </si>
  <si>
    <t>Jani</t>
  </si>
  <si>
    <t>Watu</t>
  </si>
  <si>
    <t>Tua</t>
  </si>
  <si>
    <t>Varenns, Gidrenns, Audenns</t>
  </si>
  <si>
    <t>Harduin</t>
  </si>
  <si>
    <t>Plenish</t>
  </si>
  <si>
    <t>Trevilish</t>
  </si>
  <si>
    <t>(none)</t>
  </si>
  <si>
    <t>Tavians</t>
  </si>
  <si>
    <t>Celedonians</t>
  </si>
  <si>
    <t>Tarbians</t>
  </si>
  <si>
    <t>Kaduruns</t>
  </si>
  <si>
    <t>Peoples of Nemmyrl</t>
  </si>
  <si>
    <t>Tirudorans</t>
  </si>
  <si>
    <t>Kyreans</t>
  </si>
  <si>
    <t>Norgens</t>
  </si>
  <si>
    <t>Mythenians</t>
  </si>
  <si>
    <t>Xiandese</t>
  </si>
  <si>
    <t>Sakuran</t>
  </si>
  <si>
    <t>Mahabri</t>
  </si>
  <si>
    <t>Tuans</t>
  </si>
  <si>
    <t>Dawn of the Volds</t>
  </si>
  <si>
    <t>Dawn of the Vells</t>
  </si>
  <si>
    <t>Dawn of the Gaufs</t>
  </si>
  <si>
    <t>Dawn of the Dvars</t>
  </si>
  <si>
    <t>Dawn of the Krenns</t>
  </si>
  <si>
    <t>Dawn of the Haka peoples</t>
  </si>
  <si>
    <t>Dawn of the Aurans</t>
  </si>
  <si>
    <t>Dawn of the Ebon peoples</t>
  </si>
  <si>
    <t>Dawn of the Morden peoples</t>
  </si>
  <si>
    <t>Dawn of the Kurgs</t>
  </si>
  <si>
    <t>Dawn of the Yun</t>
  </si>
  <si>
    <t>Dawn of the Oshi peoples</t>
  </si>
  <si>
    <t>Dawn of the Jani peoples</t>
  </si>
  <si>
    <t>Dawn of the Tua peoples</t>
  </si>
  <si>
    <t xml:space="preserve">Dawn of the Phranes </t>
  </si>
  <si>
    <t>Kazeks</t>
  </si>
  <si>
    <t>Vorgs</t>
  </si>
  <si>
    <t>Akerons</t>
  </si>
  <si>
    <t>Jindun</t>
  </si>
  <si>
    <t>Oisians</t>
  </si>
  <si>
    <t>https://translate.google.com/</t>
  </si>
  <si>
    <t>Prodians</t>
  </si>
  <si>
    <t>Phrane Kingdom</t>
  </si>
  <si>
    <t>Westward expansion of the Gaufs</t>
  </si>
  <si>
    <t>Gauf occupation of the Amadar Northwest</t>
  </si>
  <si>
    <t>Azuma Period</t>
  </si>
  <si>
    <t>610 - the evil sorcerer Tasuzen wields the crown of power and and seizes control of the Azuma throne</t>
  </si>
  <si>
    <t>620 - the Eight Ronin depart Azuma lands, banished for defying Tasuzen</t>
  </si>
  <si>
    <t>622 - the Eight Ronin are summoned by Amaterasu who tells them to find the Eight Blades of the Sun</t>
  </si>
  <si>
    <t xml:space="preserve">640 - The Eight Ronin battle their way to the top of the Domaru Mountains and defeat Tasuzen's armies, slaying Tasuzen and his dragons </t>
  </si>
  <si>
    <t>625 - Tasuzen trades his eyes to the demons in exchange for three dragons, one each to terrorize the west, north, and east</t>
  </si>
  <si>
    <t xml:space="preserve">631 - the Eight Ronin dive beneath Kojin Lake to find the Eight Blades - their struggles form the Kojin River as well as ignite a volcano in the Kioko Mts. </t>
  </si>
  <si>
    <t>635 - the Eight Ronin find the last of the Eight Blades and have them annointed at the Temple of the Rising Sun</t>
  </si>
  <si>
    <t>637 - the Eight Ronin spend the next three years battling Tasuzen's armies</t>
  </si>
  <si>
    <t>War of the Flaming Seas</t>
  </si>
  <si>
    <t>Sakuran Naval Reign</t>
  </si>
  <si>
    <t>945 - Wai Hen lays waste to the armies of the Azuran Kingdom, ending the reign of the Azura Bay region over Xiandai</t>
  </si>
  <si>
    <t>the Great Katuran War</t>
  </si>
  <si>
    <t>Caerron</t>
  </si>
  <si>
    <t>the Iridescent Era</t>
  </si>
  <si>
    <t>Dhaara</t>
  </si>
  <si>
    <t>Arun Dynasty</t>
  </si>
  <si>
    <t>Ordonians</t>
  </si>
  <si>
    <t>Treians</t>
  </si>
  <si>
    <t>Norgarde Names</t>
  </si>
  <si>
    <t xml:space="preserve">Danish </t>
  </si>
  <si>
    <t>http://www.fantasynamegenerators.com/danish-names.php</t>
  </si>
  <si>
    <t xml:space="preserve">Faroese </t>
  </si>
  <si>
    <t>http://www.fantasynamegenerators.com/faroese-names.php</t>
  </si>
  <si>
    <t xml:space="preserve">Icelandic </t>
  </si>
  <si>
    <t>http://www.fantasynamegenerators.com/icelandic-names.php</t>
  </si>
  <si>
    <t>Viking</t>
  </si>
  <si>
    <t>https://www.fantasynamegenerators.com/viking_names.php</t>
  </si>
  <si>
    <t>Treviland Names</t>
  </si>
  <si>
    <t xml:space="preserve">Anglo-Saxon </t>
  </si>
  <si>
    <t>http://www.fantasynamegenerators.com/anglo-saxon-names.php</t>
  </si>
  <si>
    <t xml:space="preserve">Celtic Breton </t>
  </si>
  <si>
    <t>http://www.fantasynamegenerators.com/celtic-breton-names.php</t>
  </si>
  <si>
    <t xml:space="preserve">Celtic Welsh </t>
  </si>
  <si>
    <t>http://www.fantasynamegenerators.com/celtic-welsh-names.php</t>
  </si>
  <si>
    <t xml:space="preserve">Colonial American </t>
  </si>
  <si>
    <t>http://www.fantasynamegenerators.com/colonial-american-names.php</t>
  </si>
  <si>
    <t xml:space="preserve">Cornish </t>
  </si>
  <si>
    <t>http://www.fantasynamegenerators.com/cornish-names.php</t>
  </si>
  <si>
    <t xml:space="preserve">Edwardian </t>
  </si>
  <si>
    <t>http://www.fantasynamegenerators.com/edwardian-names.php</t>
  </si>
  <si>
    <t xml:space="preserve">Elizabethan </t>
  </si>
  <si>
    <t>http://www.fantasynamegenerators.com/elizabethan-names.php</t>
  </si>
  <si>
    <t>Renaissance English</t>
  </si>
  <si>
    <t>https://www.fantasynamegenerators.com/english-renaissance-names.php</t>
  </si>
  <si>
    <t>Ancient Names or Wizard Names</t>
  </si>
  <si>
    <t xml:space="preserve">Celtic Gaul </t>
  </si>
  <si>
    <t>http://www.fantasynamegenerators.com/celtic-gaul-names.php</t>
  </si>
  <si>
    <t>Babylonian</t>
  </si>
  <si>
    <t>https://www.fantasynamegenerators.com/babylonian-names.php</t>
  </si>
  <si>
    <t>Mayan</t>
  </si>
  <si>
    <t>https://www.fantasynamegenerators.com/mayan-names.php</t>
  </si>
  <si>
    <t>Gothic</t>
  </si>
  <si>
    <t>https://www.fantasynamegenerators.com/gothic-names.php</t>
  </si>
  <si>
    <t>Tirudor Names</t>
  </si>
  <si>
    <t>Renaissance Spanish</t>
  </si>
  <si>
    <t>https://www.fantasynamegenerators.com/spanish-renaissance-names.php</t>
  </si>
  <si>
    <t xml:space="preserve">Aragonese </t>
  </si>
  <si>
    <t>http://www.fantasynamegenerators.com/aragonese-names.php</t>
  </si>
  <si>
    <t xml:space="preserve">Argentinian </t>
  </si>
  <si>
    <t>http://www.fantasynamegenerators.com/argentinian-names.php</t>
  </si>
  <si>
    <t xml:space="preserve">Asturian </t>
  </si>
  <si>
    <t>http://www.fantasynamegenerators.com/asturian-names.php</t>
  </si>
  <si>
    <t xml:space="preserve">Basque </t>
  </si>
  <si>
    <t>http://www.fantasynamegenerators.com/basque-names.php</t>
  </si>
  <si>
    <t xml:space="preserve">Brazilian </t>
  </si>
  <si>
    <t>http://www.fantasynamegenerators.com/brazilian-names.php</t>
  </si>
  <si>
    <t xml:space="preserve">Catalan </t>
  </si>
  <si>
    <t>http://www.fantasynamegenerators.com/catalan-names.php</t>
  </si>
  <si>
    <t xml:space="preserve">Hispanic </t>
  </si>
  <si>
    <t>http://www.fantasynamegenerators.com/hispanic_names.php</t>
  </si>
  <si>
    <t>Plenish Names</t>
  </si>
  <si>
    <t>Norman</t>
  </si>
  <si>
    <t>https://www.fantasynamegenerators.com/norman-names.php</t>
  </si>
  <si>
    <t>Renaissance French</t>
  </si>
  <si>
    <t>https://www.fantasynamegenerators.com/french-renaissance-names.php</t>
  </si>
  <si>
    <t xml:space="preserve">Belgian </t>
  </si>
  <si>
    <t>http://www.fantasynamegenerators.com/belgian-names.php</t>
  </si>
  <si>
    <t xml:space="preserve">Cajun </t>
  </si>
  <si>
    <t>http://www.fantasynamegenerators.com/cajun-names.php</t>
  </si>
  <si>
    <t xml:space="preserve">French </t>
  </si>
  <si>
    <t>http://www.fantasynamegenerators.com/french_names.php</t>
  </si>
  <si>
    <t xml:space="preserve">Haitian </t>
  </si>
  <si>
    <t>http://www.fantasynamegenerators.com/haitian-names.php</t>
  </si>
  <si>
    <t>Erigoth Names</t>
  </si>
  <si>
    <t>Renaissance German</t>
  </si>
  <si>
    <t>https://www.fantasynamegenerators.com/german-renaissance-names.php</t>
  </si>
  <si>
    <t xml:space="preserve">Austrian </t>
  </si>
  <si>
    <t>http://www.fantasynamegenerators.com/austrian-names.php</t>
  </si>
  <si>
    <t xml:space="preserve">Dutch </t>
  </si>
  <si>
    <t>http://www.fantasynamegenerators.com/dutch_names.php</t>
  </si>
  <si>
    <t xml:space="preserve">Frankish </t>
  </si>
  <si>
    <t>http://www.fantasynamegenerators.com/frankish-names.php</t>
  </si>
  <si>
    <t xml:space="preserve">German </t>
  </si>
  <si>
    <t>http://www.fantasynamegenerators.com/german_names.php</t>
  </si>
  <si>
    <t>Hyderis Names</t>
  </si>
  <si>
    <t xml:space="preserve">Bulgarian </t>
  </si>
  <si>
    <t>http://www.fantasynamegenerators.com/bulgarian-names.php</t>
  </si>
  <si>
    <t xml:space="preserve">Chechen </t>
  </si>
  <si>
    <t>http://www.fantasynamegenerators.com/chechen-names.php</t>
  </si>
  <si>
    <t xml:space="preserve">Czech </t>
  </si>
  <si>
    <t>http://www.fantasynamegenerators.com/czech-names.php</t>
  </si>
  <si>
    <t xml:space="preserve">Estonian </t>
  </si>
  <si>
    <t>http://www.fantasynamegenerators.com/estonian-names.php</t>
  </si>
  <si>
    <t xml:space="preserve">Finnish </t>
  </si>
  <si>
    <t>http://www.fantasynamegenerators.com/finnish-names.php</t>
  </si>
  <si>
    <t xml:space="preserve">Frisia </t>
  </si>
  <si>
    <t>http://www.fantasynamegenerators.com/frisian-names.php</t>
  </si>
  <si>
    <t xml:space="preserve">Georgian </t>
  </si>
  <si>
    <t>http://www.fantasynamegenerators.com/georgian-names.php</t>
  </si>
  <si>
    <t>Indiron Names</t>
  </si>
  <si>
    <t>Renaissance Italian</t>
  </si>
  <si>
    <t>https://www.fantasynamegenerators.com/italian-renaissance-names.php</t>
  </si>
  <si>
    <t>Haka'Na Names</t>
  </si>
  <si>
    <t>Native American</t>
  </si>
  <si>
    <t>https://www.fantasynamegenerators.com/native_american_names.php</t>
  </si>
  <si>
    <t>Celedonian Names</t>
  </si>
  <si>
    <t xml:space="preserve">Etruscan </t>
  </si>
  <si>
    <t>http://www.fantasynamegenerators.com/etruscan-names.php</t>
  </si>
  <si>
    <t xml:space="preserve">Gothic </t>
  </si>
  <si>
    <t>http://www.fantasynamegenerators.com/gothic-names.php</t>
  </si>
  <si>
    <t>Roman</t>
  </si>
  <si>
    <t>https://www.fantasynamegenerators.com/roman_names.php</t>
  </si>
  <si>
    <t>Tarbian Names</t>
  </si>
  <si>
    <t>Moorish</t>
  </si>
  <si>
    <t>https://www.fantasynamegenerators.com/moorish-names.php</t>
  </si>
  <si>
    <t xml:space="preserve">Amazigh / Berber </t>
  </si>
  <si>
    <t>http://www.fantasynamegenerators.com/amazigh-names.php</t>
  </si>
  <si>
    <t xml:space="preserve">Algerian </t>
  </si>
  <si>
    <t>http://www.fantasynamegenerators.com/algerian-names.php</t>
  </si>
  <si>
    <t xml:space="preserve">Arab / Muslim </t>
  </si>
  <si>
    <t>http://www.fantasynamegenerators.com/muslim_names.php</t>
  </si>
  <si>
    <t xml:space="preserve">Assyrian </t>
  </si>
  <si>
    <t>http://www.fantasynamegenerators.com/assyrian-names.php</t>
  </si>
  <si>
    <t xml:space="preserve">Babylonian </t>
  </si>
  <si>
    <t>http://www.fantasynamegenerators.com/babylonian-names.php</t>
  </si>
  <si>
    <t xml:space="preserve">Dari </t>
  </si>
  <si>
    <t>http://www.fantasynamegenerators.com/dari-names.php</t>
  </si>
  <si>
    <t xml:space="preserve">Egyptian (ancient) </t>
  </si>
  <si>
    <t>http://www.fantasynamegenerators.com/egyptian-names.php</t>
  </si>
  <si>
    <t xml:space="preserve">Egyptian (modern) </t>
  </si>
  <si>
    <t>http://www.fantasynamegenerators.com/modern-egyptian-names.php</t>
  </si>
  <si>
    <t xml:space="preserve">Ancient Greek Names </t>
  </si>
  <si>
    <t>http://www.fantasynamegenerators.com/ancient-greek-names.php</t>
  </si>
  <si>
    <t xml:space="preserve">Byzantine </t>
  </si>
  <si>
    <t>http://www.fantasynamegenerators.com/byzantine-names.php</t>
  </si>
  <si>
    <t xml:space="preserve">Cyprus / Cypriot </t>
  </si>
  <si>
    <t>http://www.fantasynamegenerators.com/cypriot-names.php</t>
  </si>
  <si>
    <t xml:space="preserve">Greek </t>
  </si>
  <si>
    <t>http://www.fantasynamegenerators.com/greek_names.php</t>
  </si>
  <si>
    <t xml:space="preserve">Hellenic </t>
  </si>
  <si>
    <t>http://www.fantasynamegenerators.com/hellenic-names.php</t>
  </si>
  <si>
    <t>Kyre Names</t>
  </si>
  <si>
    <t xml:space="preserve">Celtic Irish Names </t>
  </si>
  <si>
    <t>http://www.fantasynamegenerators.com/irish-names.php</t>
  </si>
  <si>
    <t xml:space="preserve">Celtic Manx Names </t>
  </si>
  <si>
    <t>http://www.fantasynamegenerators.com/manx-names.php</t>
  </si>
  <si>
    <t xml:space="preserve">Celtic Scottish Names </t>
  </si>
  <si>
    <t>http://www.fantasynamegenerators.com/celtic_names.php</t>
  </si>
  <si>
    <t>Kazelduun Names</t>
  </si>
  <si>
    <t xml:space="preserve">Albanian </t>
  </si>
  <si>
    <t>http://www.fantasynamegenerators.com/albanian-names.php</t>
  </si>
  <si>
    <t xml:space="preserve">Armenian </t>
  </si>
  <si>
    <t>http://www.fantasynamegenerators.com/armenian-names.php</t>
  </si>
  <si>
    <t xml:space="preserve">Croatian </t>
  </si>
  <si>
    <t>http://www.fantasynamegenerators.com/croatian-names.php</t>
  </si>
  <si>
    <t>http://www.fantasynamegenerators.com/hungarian-names.php</t>
  </si>
  <si>
    <t xml:space="preserve">Hungarian </t>
  </si>
  <si>
    <t>Kazelduun Names (single names)</t>
  </si>
  <si>
    <t xml:space="preserve">Balochi / Iran </t>
  </si>
  <si>
    <t>http://www.fantasynamegenerators.com/balochi-names.php</t>
  </si>
  <si>
    <t xml:space="preserve">Bashkir / Russia </t>
  </si>
  <si>
    <t>http://www.fantasynamegenerators.com/bashkir-names.php</t>
  </si>
  <si>
    <t xml:space="preserve">Hausa </t>
  </si>
  <si>
    <t>http://www.fantasynamegenerators.com/hausa-names.php</t>
  </si>
  <si>
    <t xml:space="preserve">Innuit </t>
  </si>
  <si>
    <t>http://www.fantasynamegenerators.com/inuit-names.php</t>
  </si>
  <si>
    <t>Xiandai Names</t>
  </si>
  <si>
    <t xml:space="preserve">Burmese </t>
  </si>
  <si>
    <t>http://www.fantasynamegenerators.com/burmese-myanmar-names.php</t>
  </si>
  <si>
    <t xml:space="preserve">Chinese </t>
  </si>
  <si>
    <t>http://www.fantasynamegenerators.com/chinese_names.php</t>
  </si>
  <si>
    <t xml:space="preserve">Hmong </t>
  </si>
  <si>
    <t>http://www.fantasynamegenerators.com/hmong-names.php</t>
  </si>
  <si>
    <t>Sakuran Names</t>
  </si>
  <si>
    <t>Japanese</t>
  </si>
  <si>
    <t>https://www.fantasynamegenerators.com/japanese_names.php</t>
  </si>
  <si>
    <t>Japanese (Edo)</t>
  </si>
  <si>
    <t>https://www.fantasynamegenerators.com/edo-japanese-names.php</t>
  </si>
  <si>
    <t>Mahabar Names</t>
  </si>
  <si>
    <t xml:space="preserve">Assamese / Indian </t>
  </si>
  <si>
    <t>http://www.fantasynamegenerators.com/assamese-names.php</t>
  </si>
  <si>
    <t xml:space="preserve">Bengali </t>
  </si>
  <si>
    <t>http://www.fantasynamegenerators.com/bengali-names.php</t>
  </si>
  <si>
    <t xml:space="preserve">Gujarati </t>
  </si>
  <si>
    <t>http://www.fantasynamegenerators.com/gujarati-names.php</t>
  </si>
  <si>
    <t xml:space="preserve">Hindi </t>
  </si>
  <si>
    <t>http://www.fantasynamegenerators.com/hindi-names.php</t>
  </si>
  <si>
    <t xml:space="preserve">Indoesian </t>
  </si>
  <si>
    <t>http://www.fantasynamegenerators.com/indonesian-names.php</t>
  </si>
  <si>
    <t>Kaduru Names</t>
  </si>
  <si>
    <t xml:space="preserve">Akan / Akkadrian </t>
  </si>
  <si>
    <t>http://www.fantasynamegenerators.com/akkadian-names.php</t>
  </si>
  <si>
    <t xml:space="preserve">Baotho / Africa </t>
  </si>
  <si>
    <t>http://www.fantasynamegenerators.com/basotho-names.php</t>
  </si>
  <si>
    <t xml:space="preserve">Cameroonian </t>
  </si>
  <si>
    <t>http://www.fantasynamegenerators.com/cameroonian-names.php</t>
  </si>
  <si>
    <t xml:space="preserve">Ethiopian </t>
  </si>
  <si>
    <t>http://www.fantasynamegenerators.com/ethiopian-names.php</t>
  </si>
  <si>
    <t xml:space="preserve">Igbo </t>
  </si>
  <si>
    <t>http://www.fantasynamegenerators.com/igbo-names.php</t>
  </si>
  <si>
    <t xml:space="preserve">Hawaiian </t>
  </si>
  <si>
    <t>http://www.fantasynamegenerators.com/hawaiian-names.php</t>
  </si>
  <si>
    <t>Fajar (Almadina, Badawi)</t>
  </si>
  <si>
    <t>https://www.fantasynamegenerators.com/zazaki-names.php</t>
  </si>
  <si>
    <t>Zazaki</t>
  </si>
  <si>
    <t>https://www.fantasynamegenerators.com/tshiluba-names.php</t>
  </si>
  <si>
    <t>Tshiluba</t>
  </si>
  <si>
    <t>Dawn of the Akeron peoples</t>
  </si>
  <si>
    <t>the Primacy</t>
  </si>
  <si>
    <t>Age of Philosophers</t>
  </si>
  <si>
    <t>570-720 Age of the Philosophers, during which some of the greatest Mythenian writings are created</t>
  </si>
  <si>
    <t>826 - Eusaron, a Celedonian general in charge of the garrison at Sargon and scholar of history, stumbles across a map in the Great Library; the map leads to the location of the Crown of Power</t>
  </si>
  <si>
    <t>829 - after leading an expedition of adventurers into the Celestial Mountains Eusaron claims the Crown of Power; he goes insane and begins summoning fell creatures to his lair in the ruins of Zaar</t>
  </si>
  <si>
    <t>865 - Isidor the famous thief of Osireion receives a vision, leads his gang of thieves to the ruins of Zaar; there, they find and steal the Scepters of Power hidden there by Eusaron</t>
  </si>
  <si>
    <t>870 - Isidor and his band confront the Eidolon and slay Eusaron and destroy the Crown of Power</t>
  </si>
  <si>
    <t>855 - Osireion falls to the Eidolon armies</t>
  </si>
  <si>
    <t>Argeian Dynasty</t>
  </si>
  <si>
    <t>120-150 Conquest of the Screecher Tribes: Vorg tribes wage a desperate war against cannibal tribes that dominate eastern Erigoth; victories push the Screecher Tribes into the eastern marches</t>
  </si>
  <si>
    <t>Erigots</t>
  </si>
  <si>
    <t>Mythenia</t>
  </si>
  <si>
    <t>War between Mythenia and Kaduru</t>
  </si>
  <si>
    <t>Mythenia Names</t>
  </si>
  <si>
    <t>831 - Eusaron's cult grows into the Eidolon, named for the many wraiths that accompany their host; the Eidolon spreads its terror into southern Mythenia</t>
  </si>
  <si>
    <t>851 - hungry for fresh blood, the Eidolon crosses back through the Thyra Gates and invades Mythenia</t>
  </si>
  <si>
    <t>863 - Mythenia forces that make it out of the Mystic Hills regroup on the far side of the Arxis River as the Eidolon wraiths march on Parseion to crush the high temple there</t>
  </si>
  <si>
    <t>210 - Celedon invades Darmidia and Mythenia, gaining control of the Arnland continent once more</t>
  </si>
  <si>
    <t>862 - Battle of Phyrion - Mythenia forces are surrounded and on the brink of defeat when the Sapphurnus dwarves ride down out of the Argyron Mountains to the rescue</t>
  </si>
  <si>
    <t>War of Cathedrals</t>
  </si>
  <si>
    <t>of</t>
  </si>
  <si>
    <t>Cathedrals</t>
  </si>
  <si>
    <t>war and conflict between humans</t>
  </si>
  <si>
    <t>war between humans and orcs, gnolls, or other humanoid armies</t>
  </si>
  <si>
    <t>Mahabhar</t>
  </si>
  <si>
    <t>Kazelduun</t>
  </si>
  <si>
    <t>Famed Writers</t>
  </si>
  <si>
    <t>Code Civilite</t>
  </si>
  <si>
    <t>Rigoberto, the scandalous</t>
  </si>
  <si>
    <t>Bertrand, writer of tales</t>
  </si>
  <si>
    <t>Adoette (f) the teller of fates</t>
  </si>
  <si>
    <t>Kanamaru</t>
  </si>
  <si>
    <t>Roisin Gafraidh (f)</t>
  </si>
  <si>
    <t>Jafari - writer of many tales</t>
  </si>
  <si>
    <t>Dietmar, chronicler of kings</t>
  </si>
  <si>
    <t>Kwanita, historian of the Haka'Na and the great Halian Cycle</t>
  </si>
  <si>
    <t>Clodomiro, writer of the gods</t>
  </si>
  <si>
    <t>Ohcumgache (f), the chronicler of the great heroes</t>
  </si>
  <si>
    <t>Siegbald, the tale teller</t>
  </si>
  <si>
    <t>Cheasequah, writer of the Endless Tales</t>
  </si>
  <si>
    <t>Famed Poets</t>
  </si>
  <si>
    <t>Ortwin, writer of deep thoughts</t>
  </si>
  <si>
    <t>Onacona, writer of the Cheasequah: the Five Hundred Life and Death Passages</t>
  </si>
  <si>
    <t>Caimin Obaire</t>
  </si>
  <si>
    <t>Rukiya (f) composer of love sonnets</t>
  </si>
  <si>
    <t>Adalbero writer of deeds</t>
  </si>
  <si>
    <t>Ata'Halne, poet of the plains and its creatures</t>
  </si>
  <si>
    <t>Arnolda (f), the romantic</t>
  </si>
  <si>
    <t>Tiwa (f), writer of the countless love passages</t>
  </si>
  <si>
    <t>Otwin the dreamer</t>
  </si>
  <si>
    <t>Amayeta (f), reflections on children, on war, and on betrayal</t>
  </si>
  <si>
    <t>Famed Bards / Musicians</t>
  </si>
  <si>
    <t>Aimar, the battle crier</t>
  </si>
  <si>
    <t>Ahawi (f) the flute player</t>
  </si>
  <si>
    <t>Riona Argain (f)</t>
  </si>
  <si>
    <t>Mshindi - the prankster musician</t>
  </si>
  <si>
    <t>Elric, the horn blower</t>
  </si>
  <si>
    <t>Lootah, the player of the mystic drums</t>
  </si>
  <si>
    <t>Veerle, the silken voice</t>
  </si>
  <si>
    <t>Tadita (f), singer and spirit caller</t>
  </si>
  <si>
    <t>Ludgera (f), the harpist</t>
  </si>
  <si>
    <t>Aleshanee (f), the voice on the wind</t>
  </si>
  <si>
    <t>Famed warriors / conquerors</t>
  </si>
  <si>
    <t>King Benedin Duret</t>
  </si>
  <si>
    <t>General Hademar</t>
  </si>
  <si>
    <t>Odahingum (f) the retriever</t>
  </si>
  <si>
    <t>Rohan Cuana</t>
  </si>
  <si>
    <t>Siwazuri - greatest warlord of all time</t>
  </si>
  <si>
    <t>Lycisca (f) "the Wolf Bitch"</t>
  </si>
  <si>
    <t>Sir Aurbert Jourdain</t>
  </si>
  <si>
    <t>Arnfried, slayer of screechers</t>
  </si>
  <si>
    <t>Howahkan, the wolf runner</t>
  </si>
  <si>
    <t>Dankrad the enslaver</t>
  </si>
  <si>
    <t>Machitsiw, the great uniter of the people</t>
  </si>
  <si>
    <t>Hemma (f) the freedom fighter</t>
  </si>
  <si>
    <t>Tahkeome, slayer of monsters</t>
  </si>
  <si>
    <t>Famed philosophers</t>
  </si>
  <si>
    <t>Kunigund (f) the Wise</t>
  </si>
  <si>
    <t>Cameahwait, teacher of virtues</t>
  </si>
  <si>
    <t>Aogan Lapain</t>
  </si>
  <si>
    <t>Ayo, the ancient one who dwelt on Mt. Sithok</t>
  </si>
  <si>
    <t>Notker, advisor to kings</t>
  </si>
  <si>
    <t>Gigyago (f), writer of the Reflections on Peace and Strife</t>
  </si>
  <si>
    <t>Berta, writer of ethics</t>
  </si>
  <si>
    <t>Mituna (f), diviner of truth and our purpose in this world</t>
  </si>
  <si>
    <t>Roland, teacher of life</t>
  </si>
  <si>
    <t>Powwaw, dweller of the pipe smoke</t>
  </si>
  <si>
    <t>Famed Wizards</t>
  </si>
  <si>
    <t>Rodina (f) the flame tamer</t>
  </si>
  <si>
    <t>Kakawangwa (f) the dispeller of the cold</t>
  </si>
  <si>
    <t>Deaglan Duinnin</t>
  </si>
  <si>
    <t>Mwanahamisi (f) - the Shaper of Clouds</t>
  </si>
  <si>
    <t>Wigmar the mysterious</t>
  </si>
  <si>
    <t>Nahcomence, the speaker to the dead</t>
  </si>
  <si>
    <t>Dark Zelindo</t>
  </si>
  <si>
    <t>Ayashe, mouth of the animal spirits</t>
  </si>
  <si>
    <t>Loreley the enchantress</t>
  </si>
  <si>
    <t>Shiriki, caller of storms</t>
  </si>
  <si>
    <t>Famed religious figures</t>
  </si>
  <si>
    <t>Holy mother Raina of the Wood</t>
  </si>
  <si>
    <t>Magaskawee (f), daughter of the Thunder Bird</t>
  </si>
  <si>
    <t>Faolan Conmara</t>
  </si>
  <si>
    <t>Elewa (f) - the holy woman of Kaduru</t>
  </si>
  <si>
    <t>Vergenia (f) the Chaste</t>
  </si>
  <si>
    <t>Elfrun the Wise</t>
  </si>
  <si>
    <t>Skehandoa, prophet of the Great Spirit</t>
  </si>
  <si>
    <t>Gisela (f) the martyrd messenger</t>
  </si>
  <si>
    <t>Shizhe'E, walker in the clouds of the pipe</t>
  </si>
  <si>
    <t>Volker the Just Judge</t>
  </si>
  <si>
    <t>Ogaki, dispeller of demons</t>
  </si>
  <si>
    <t>Famed works of art</t>
  </si>
  <si>
    <t>famed statues of Edelgard</t>
  </si>
  <si>
    <t>The Decorated Spears of Mapiya</t>
  </si>
  <si>
    <t>the Rosalinde palace</t>
  </si>
  <si>
    <t>The Carved Cliffs of Sicheii</t>
  </si>
  <si>
    <t>The Edeltraud (sculpted into a mountain)</t>
  </si>
  <si>
    <t>The Extravegant Vessels of Kiwidinok (f)</t>
  </si>
  <si>
    <t>Roswitha - the priceless crown</t>
  </si>
  <si>
    <t>The Splendid Lodges of Istaqa</t>
  </si>
  <si>
    <t>Famed songs</t>
  </si>
  <si>
    <t>The Frost Giant's Daughter (scary)</t>
  </si>
  <si>
    <t>Maid of Kendor (romantic)</t>
  </si>
  <si>
    <t>Brig's March (inspiring)</t>
  </si>
  <si>
    <t>Giorlo faces the bull (inspiring)</t>
  </si>
  <si>
    <t>The Many Lovers of Elva (romantic)</t>
  </si>
  <si>
    <t>Forever Winter (scary)</t>
  </si>
  <si>
    <t>The Battles of Kokahay (inspiring)</t>
  </si>
  <si>
    <t>Spring Blossom (romantic)</t>
  </si>
  <si>
    <t>Dance of the Bangles (festive)</t>
  </si>
  <si>
    <t>Eogan's March (inspiring)</t>
  </si>
  <si>
    <t>The Broken Bed (bawdy)</t>
  </si>
  <si>
    <t>Kamaria the Hero (inspiring)</t>
  </si>
  <si>
    <t>The Feats of King Sylades (inspiring)</t>
  </si>
  <si>
    <t>Dance of the Veils (bawdy)</t>
  </si>
  <si>
    <t>March of the Eagle (inspiring)</t>
  </si>
  <si>
    <t>Thalassa, Goddess of the Sea (religious)</t>
  </si>
  <si>
    <t>Drums in the Deep (scary)</t>
  </si>
  <si>
    <t>themes:</t>
  </si>
  <si>
    <t>Hakon and Yrsa (romantic)</t>
  </si>
  <si>
    <t>Follies of Old King Lucan (funny)</t>
  </si>
  <si>
    <t>The Tears of Lady Elisant (sad)</t>
  </si>
  <si>
    <t>The Masks of lovely Casina (funny)</t>
  </si>
  <si>
    <t>Markward's March (inspiring)</t>
  </si>
  <si>
    <t>Who Ya Wake Up Wit (bawdy)</t>
  </si>
  <si>
    <t>Aranck and Numees and their love (sad)</t>
  </si>
  <si>
    <t>Funayūrei - Ghosts of the Dead at Sea (scary)</t>
  </si>
  <si>
    <t>The Rainbow Fish (funny)</t>
  </si>
  <si>
    <t>Fair, Fair Finnabair (romantic)</t>
  </si>
  <si>
    <t>Wake the Dead (religious)</t>
  </si>
  <si>
    <t>Jamba the Hero (inspiring)</t>
  </si>
  <si>
    <t>The Vernal Virgin Dance (festive)</t>
  </si>
  <si>
    <t>The Curse of Saqqara (sad)</t>
  </si>
  <si>
    <t>The Celedon Step (battle song)</t>
  </si>
  <si>
    <t>Pango and Arona (romantic)</t>
  </si>
  <si>
    <t>Hurbad (Battleborn) and the Hundred (Orc) Heads (inspiring)</t>
  </si>
  <si>
    <t>* funny</t>
  </si>
  <si>
    <t>Beat the Shields (festive)</t>
  </si>
  <si>
    <t>The Battle of Myridon (inspiring)</t>
  </si>
  <si>
    <t>The Dragon of Darkwood (scary)</t>
  </si>
  <si>
    <t>Godelina waves farewell (sad)</t>
  </si>
  <si>
    <t>Herlinde's children (funny)</t>
  </si>
  <si>
    <t>The Dragon of Daghorn (scary)</t>
  </si>
  <si>
    <t>Namid Slays his Enemies (inspiring)</t>
  </si>
  <si>
    <t>Princess Katakura (romantic)</t>
  </si>
  <si>
    <t>Comes the Hero Baahubahli (inspiring)</t>
  </si>
  <si>
    <t>Barhan &amp; Dairrona (sad)</t>
  </si>
  <si>
    <t>Blood, Blades, and Willing Maids (festive)</t>
  </si>
  <si>
    <t>Chitundu (funny) song of a bird observing mankind</t>
  </si>
  <si>
    <t>Feast of the Satyrs (funny)</t>
  </si>
  <si>
    <t>Zalika, Flower of the Desert (romantic)</t>
  </si>
  <si>
    <t>Corvus the Raven (funny)</t>
  </si>
  <si>
    <t>The Mouth of Charybdis (scary)</t>
  </si>
  <si>
    <t>Aurana the Golden Angel (religious)</t>
  </si>
  <si>
    <t>* sad</t>
  </si>
  <si>
    <t>Barri and the Mead Barrel (funny)</t>
  </si>
  <si>
    <t>The Duchess and the Dandy (funny)</t>
  </si>
  <si>
    <t>The Battle of Highvow (inspiring)</t>
  </si>
  <si>
    <t>Alvaro and Florinda (romantic)</t>
  </si>
  <si>
    <t>Travels of Tarbinian (meditative)</t>
  </si>
  <si>
    <t>The Blood Dance (festive)</t>
  </si>
  <si>
    <t>Kolenya and the Badger (funny)</t>
  </si>
  <si>
    <t>The Battle at Cold Lantern (sad)</t>
  </si>
  <si>
    <t>The Sting of Ajakava (scary)</t>
  </si>
  <si>
    <t>Cry of the Banshee (scary)</t>
  </si>
  <si>
    <t>The Crones of Witch Water (scary)</t>
  </si>
  <si>
    <t>Valley of Flames (scary)</t>
  </si>
  <si>
    <t>Elymus the Warrior Shepherd (inspiring)</t>
  </si>
  <si>
    <t>The Master's Camel (funny)</t>
  </si>
  <si>
    <t>Seduction of the Dracaenae (scary)</t>
  </si>
  <si>
    <t>The Mermaid Queen (romantic)</t>
  </si>
  <si>
    <t>Pillars of Stone, Tunnels of Gold (bawdy)</t>
  </si>
  <si>
    <t>* inspiring</t>
  </si>
  <si>
    <t>Valgerd and her Sisters (bawdy)</t>
  </si>
  <si>
    <t>The Sinking of the Proudmast (scary)</t>
  </si>
  <si>
    <t>The Lady's Garter (bawdy)</t>
  </si>
  <si>
    <t>Trenti the friendly goblin (funny)</t>
  </si>
  <si>
    <t>The fall of the house of Romilda (sad)</t>
  </si>
  <si>
    <t>The Horse Maiden (romantic)</t>
  </si>
  <si>
    <t>Drums of the Waukheon (inspiring)</t>
  </si>
  <si>
    <t>Song of Raijū - the Lightning Beast (inspiring)</t>
  </si>
  <si>
    <t>The Courtship of Sindra (romantic)</t>
  </si>
  <si>
    <t>The Last Song of Kandel (sad)</t>
  </si>
  <si>
    <t>The Dragon of Foolbog (scary)</t>
  </si>
  <si>
    <t>Hunt of the Panther (inspiring)</t>
  </si>
  <si>
    <t>Dance of the Korybantes (festive)</t>
  </si>
  <si>
    <t>Silver Swords of the Sultan (inspiring)</t>
  </si>
  <si>
    <t>The Vernal Rites (religious)</t>
  </si>
  <si>
    <t>Dance of the Waves (festive)</t>
  </si>
  <si>
    <t>Beat the Cups (festive)</t>
  </si>
  <si>
    <t>* meditative</t>
  </si>
  <si>
    <t>The Ships of Doom (inspiring)</t>
  </si>
  <si>
    <t>The Shepherd's Three Daughters (bawdy)</t>
  </si>
  <si>
    <t>Sir Gravenel's Broken Lance (funny)</t>
  </si>
  <si>
    <t>The Culebre Dragon (scary)</t>
  </si>
  <si>
    <t>The many children of Liolera (funny)</t>
  </si>
  <si>
    <t>Three Cuts He Wagered (funny)</t>
  </si>
  <si>
    <t>Ghosts of Hokachin (scary)</t>
  </si>
  <si>
    <t>The Great Watch of Oban (inspiring)</t>
  </si>
  <si>
    <t>The Dancing Bed (bawdy)</t>
  </si>
  <si>
    <t>The Dodgy Chancer (funny)</t>
  </si>
  <si>
    <t>To Death His Wage (inspiring)</t>
  </si>
  <si>
    <t>The Maker Song (religious)</t>
  </si>
  <si>
    <t>The Golden Maids of Keledones (romantic)</t>
  </si>
  <si>
    <t>Ahakban the Trader (funny)</t>
  </si>
  <si>
    <t>Meditrina's Many Visitors (bawdy)</t>
  </si>
  <si>
    <t>Nafanua, the Warrior Goddess (battle song)</t>
  </si>
  <si>
    <t>Elas the Fancy (Elf) (funny)</t>
  </si>
  <si>
    <t>* romantic</t>
  </si>
  <si>
    <t>The Fall of Klomnang (sad)</t>
  </si>
  <si>
    <t>The Queen's Favor (festive)</t>
  </si>
  <si>
    <t>Isabeau and Captain Navarre (romantic)</t>
  </si>
  <si>
    <t>The Wars of the Queens (inspiring)</t>
  </si>
  <si>
    <t>Konrada and Ingolf and their tragic love (sad)</t>
  </si>
  <si>
    <t>Knock the Arrow (inspiring)</t>
  </si>
  <si>
    <t>Minya and Ahuna (romantic)</t>
  </si>
  <si>
    <t>Haku the Fox (funny)</t>
  </si>
  <si>
    <t>The Last Days of Gupura (sad)</t>
  </si>
  <si>
    <t>Box of Frogs (festive)</t>
  </si>
  <si>
    <t>The Quest of the Half-Men (funny)</t>
  </si>
  <si>
    <t>Song of the Orishas (religious)</t>
  </si>
  <si>
    <t>Achlys and Her Victims (scary)</t>
  </si>
  <si>
    <t>Saffron (festive)</t>
  </si>
  <si>
    <t>The Dragon of Volturnus (scary)</t>
  </si>
  <si>
    <t>Tagaloa Creates the Islands (festive)</t>
  </si>
  <si>
    <t>Orikek's Last Stand (sad)</t>
  </si>
  <si>
    <t>* scary</t>
  </si>
  <si>
    <t>Water and Flame (inspiring)</t>
  </si>
  <si>
    <t>Lack-A-Day (funny)</t>
  </si>
  <si>
    <t>The Ladies of the Spring (festive)</t>
  </si>
  <si>
    <t>The Fall of Silveron (sad)</t>
  </si>
  <si>
    <t>Snatcher of Night (scary)</t>
  </si>
  <si>
    <t>Roust the Lad (bawdy)</t>
  </si>
  <si>
    <t>The Water Maiden (bawdy)</t>
  </si>
  <si>
    <t>Ningyo and the Mermaids (bawdy)</t>
  </si>
  <si>
    <t>Song of the Third Eye (religious)</t>
  </si>
  <si>
    <t>Glad-Eyed Ginny (bawdy)</t>
  </si>
  <si>
    <t>Aldreda the Fair (romantic)</t>
  </si>
  <si>
    <t>The Fertility Dance (bawdy)</t>
  </si>
  <si>
    <t>The Last Days of Zaar (sad)</t>
  </si>
  <si>
    <t>Children of Haruun (sad)</t>
  </si>
  <si>
    <t>Fall of Mynus (sad)</t>
  </si>
  <si>
    <t>Sina and the Eel (sad)</t>
  </si>
  <si>
    <t>Hunt of the Horde (battle song)</t>
  </si>
  <si>
    <t>* bawdy</t>
  </si>
  <si>
    <t>The Raven Banner (inspiring)</t>
  </si>
  <si>
    <t>The Captain's Son (sad)</t>
  </si>
  <si>
    <t>Flowers for the Duchess (romantic)</t>
  </si>
  <si>
    <t>Eluira's Private Dance (bawdy)</t>
  </si>
  <si>
    <t>The Mighty Casks of Honey Mead (festive)</t>
  </si>
  <si>
    <t>The Horns of Dethvau (inspiring)</t>
  </si>
  <si>
    <t>The Skin Walkers (scary)</t>
  </si>
  <si>
    <t>Kiseru (The Battle Pipe) (festive)</t>
  </si>
  <si>
    <t>The Devanagari (meditative)</t>
  </si>
  <si>
    <t>The Divvy Ditty (funny)</t>
  </si>
  <si>
    <t>The Lost Children of Foros (sad)</t>
  </si>
  <si>
    <t>Come the Rain (festive)</t>
  </si>
  <si>
    <t>The Naughty Nymph (bawdy)</t>
  </si>
  <si>
    <t>Sands of the Sky (scary)</t>
  </si>
  <si>
    <t>The Gargarons Look for Women (festive)</t>
  </si>
  <si>
    <t>Tilafaiga and the Tattoo (funny)</t>
  </si>
  <si>
    <t>The Unbroken Wall (battle song)</t>
  </si>
  <si>
    <t>* festive</t>
  </si>
  <si>
    <t>Jarn's Small Longboat (bawdy)</t>
  </si>
  <si>
    <t>Drops of Dawn (religious)</t>
  </si>
  <si>
    <t>Three Thieves (funny)</t>
  </si>
  <si>
    <t>Pass the Gold (festive)</t>
  </si>
  <si>
    <t>The Lovely and Lonely Giselda (sad)</t>
  </si>
  <si>
    <t>Three Rivers (festive)</t>
  </si>
  <si>
    <t>Song of the Hunt (festive)</t>
  </si>
  <si>
    <t>Tanuki and Kitsune (The Tanuki and the Fox) (funny)</t>
  </si>
  <si>
    <t>The Tiger's Roar (inspiring)</t>
  </si>
  <si>
    <t>The Blind Cobbler's Thumb (funny)</t>
  </si>
  <si>
    <t>Slippers and Boots (festive)</t>
  </si>
  <si>
    <t>The Hungry Hyena (funny)</t>
  </si>
  <si>
    <t>Beware Charybdis (scary)</t>
  </si>
  <si>
    <t>Kiss of the Marid (scary)</t>
  </si>
  <si>
    <t>Silvanus Woos Deverra (romantic)</t>
  </si>
  <si>
    <t>Pass the Conch (festive)</t>
  </si>
  <si>
    <t>Blood of the Orc (battle song)</t>
  </si>
  <si>
    <t>* herding call</t>
  </si>
  <si>
    <t>Kulning (ancient herding call)</t>
  </si>
  <si>
    <t>The Horns of Illustrim (inspiring)</t>
  </si>
  <si>
    <t>Bells of  Liealia (religious)</t>
  </si>
  <si>
    <t>The Mother's Mercy (religious)</t>
  </si>
  <si>
    <t>Call to the Sky (religious)</t>
  </si>
  <si>
    <t>The Fall of King Idel (sad)</t>
  </si>
  <si>
    <t>Call to the Sun and Moon (religious)</t>
  </si>
  <si>
    <t>Rakshasa (scary)</t>
  </si>
  <si>
    <t>The Follies of Agastas (funny)</t>
  </si>
  <si>
    <t>The Lightning Bird (scary)</t>
  </si>
  <si>
    <t>Gelanor and Graeae (festive)</t>
  </si>
  <si>
    <t>Shaheena and her Bow (inspiring)</t>
  </si>
  <si>
    <t>The Great Horn (battle song)</t>
  </si>
  <si>
    <t>* religious</t>
  </si>
  <si>
    <t>Back to the Beginning (religious)</t>
  </si>
  <si>
    <t>Ode to the Fallen (religious)</t>
  </si>
  <si>
    <t>Hearth and Heart (religious)</t>
  </si>
  <si>
    <t>Fields of Elisium (religious)</t>
  </si>
  <si>
    <t>The Pilgrims of the Sky (religious)</t>
  </si>
  <si>
    <t>* battle song</t>
  </si>
  <si>
    <t>The Fine Wine of Eradine (festive)</t>
  </si>
  <si>
    <t>Skolopendra Awaits (scary)</t>
  </si>
  <si>
    <t>Famed poems / sagas</t>
  </si>
  <si>
    <t>Ringfret's Great Edda (Styrlan skald)</t>
  </si>
  <si>
    <t>The Whakan (cycle tells of the brave deeds of heroes of the Haka'Na)</t>
  </si>
  <si>
    <t>The Tabia - long poem of the deeds of warriors past</t>
  </si>
  <si>
    <t>The Travels of Apiatan the curious</t>
  </si>
  <si>
    <t>The Suitors of Meoquanee (f)</t>
  </si>
  <si>
    <t>Ojinjintka (f) and her many children</t>
  </si>
  <si>
    <t>local deities</t>
  </si>
  <si>
    <t>(many shared with the Norgardsmen)</t>
  </si>
  <si>
    <t>Waukheon, the Thunder Bird</t>
  </si>
  <si>
    <t>Olorun</t>
  </si>
  <si>
    <t>Untunktahe</t>
  </si>
  <si>
    <t>Obatala</t>
  </si>
  <si>
    <t>Uncegila</t>
  </si>
  <si>
    <t>Yemaya</t>
  </si>
  <si>
    <t>Manobozho</t>
  </si>
  <si>
    <t>Eleduwa</t>
  </si>
  <si>
    <t>Chakekenapok</t>
  </si>
  <si>
    <t>Shango</t>
  </si>
  <si>
    <t>Wabasso</t>
  </si>
  <si>
    <t>Ogun</t>
  </si>
  <si>
    <t>Chiciabos</t>
  </si>
  <si>
    <t>Orishas</t>
  </si>
  <si>
    <t>Notes</t>
  </si>
  <si>
    <t>Ictinike</t>
  </si>
  <si>
    <t>Elegua</t>
  </si>
  <si>
    <t>A name in blue means it is listed here exclusively.</t>
  </si>
  <si>
    <t>Sedna</t>
  </si>
  <si>
    <t>Orunmila</t>
  </si>
  <si>
    <t>A name in black means it has been included in the Nemmerle History Timeline</t>
  </si>
  <si>
    <t>Wakan-Tanka</t>
  </si>
  <si>
    <t>Oya</t>
  </si>
  <si>
    <t>Ahayuta-Achi</t>
  </si>
  <si>
    <t>Obaluaye</t>
  </si>
  <si>
    <t>Pamuya, moon goddess</t>
  </si>
  <si>
    <t>Skakpana</t>
  </si>
  <si>
    <t>Beaver</t>
  </si>
  <si>
    <t>Ochosi</t>
  </si>
  <si>
    <t>Manitou</t>
  </si>
  <si>
    <t>Coyote</t>
  </si>
  <si>
    <t>Raven</t>
  </si>
  <si>
    <t>Kwatee</t>
  </si>
  <si>
    <t>Erigoth names source: High Old Germanic names from http://www.fantasynamegenerators.com</t>
  </si>
  <si>
    <t>Kaduru names source: Swahili names from http://www.fantasynamegenerators.com</t>
  </si>
  <si>
    <t>Kyre names source: Celtic Irish names from http://www.fantasynamegenerators.com</t>
  </si>
  <si>
    <t>Haka'Na names source: Native American names from http://www.fantasynamegenerators.com</t>
  </si>
  <si>
    <t>Amadar</t>
  </si>
  <si>
    <t>Lands</t>
  </si>
  <si>
    <t>Lost Lands</t>
  </si>
  <si>
    <t>Adhanar</t>
  </si>
  <si>
    <t>Moghun</t>
  </si>
  <si>
    <t>Mthunzi</t>
  </si>
  <si>
    <t>Rokari</t>
  </si>
  <si>
    <t>Oraba</t>
  </si>
  <si>
    <t>Kondabo</t>
  </si>
  <si>
    <t>Barter Bay</t>
  </si>
  <si>
    <t>Vigil</t>
  </si>
  <si>
    <t>and</t>
  </si>
  <si>
    <t>S. Gaeadon</t>
  </si>
  <si>
    <t>Reign of the Cult of Kadra</t>
  </si>
  <si>
    <t>Dawn of the Ora peoples</t>
  </si>
  <si>
    <t>Dawn of the Thun peoples</t>
  </si>
  <si>
    <t>Dawn of the Roka peoples</t>
  </si>
  <si>
    <t>Dawn of the Konda peoples</t>
  </si>
  <si>
    <t>Primordial Age (10,000 years ago)</t>
  </si>
  <si>
    <t xml:space="preserve">·         In the wake of the cataclysmic Battle of the Vail, Nemmerle was a seething landscape of raw energy. There is no record of what existed before the battle. Whether the races existed prior to this time is a mystery.  </t>
  </si>
  <si>
    <t>o   The Elves were few and recalled nothing of the previous incarnation of the world. They populated a giant forest that spanned the entire span of present-day Plenia, Treviland, and Celedon. They called the forest Arlathan. Correlon Larethian commissioned them to go out into the world and tends its forests.</t>
  </si>
  <si>
    <t>o   The Dwarves were few and appeared in the Stonecurtain Mountains. Moradin bid them go forth and master the roots of the world.</t>
  </si>
  <si>
    <t>o   Humans appeared in various parts of the world as scattered tribes.  Of all the races, Humans were the most passionate and eagerly listened to a host of gods.</t>
  </si>
  <si>
    <t>Amadar NW</t>
  </si>
  <si>
    <t>NW</t>
  </si>
  <si>
    <t>The Great Erobring</t>
  </si>
  <si>
    <t>350 – The witch Calder Serphent summons a giant water elemental to travel upriver into the Raros Mountains, invading Amberon and rupturing its halls as the water freezes. The kingdom’s fire mage Torpha Blacktooth defeats the water elemental by wielding the Gauntlets of Magma to melt the ice and vaporize the creature.</t>
  </si>
  <si>
    <t>834 PA1 - Comet of Daranachd appears, signalling the 888 year cycle of the crown of power</t>
  </si>
  <si>
    <t>10 PA1 - Wodan the Wise lingers after the cosmic Battle of Vail to reflect on the carnage; he wanders north to drink and fish and make sport; his god companions eventually join him and make Norgarde their home</t>
  </si>
  <si>
    <t>360-450 PA1 - War of the Cannibals: first Norgarde farmers are beset by wild canniablistic humans out of the mountains</t>
  </si>
  <si>
    <t>450 PA1 - The Last Hunt: Chieftain Jhurlen leads a small band of warriors into the caverns of the Raros Mountains and kills the queen of the wild men</t>
  </si>
  <si>
    <t>570 PA1 - The Mead of Saga is found in the mountains north of Skala</t>
  </si>
  <si>
    <t>730 PA1 - the wizard Algaron first learns of rune magic from the gods</t>
  </si>
  <si>
    <t>840 PA1 - Ulvkil, barbarian chieftain, slays the serpent Heidrun; the dying serpent tricks Ulvkil into taking up the Helmet of Power from his lair</t>
  </si>
  <si>
    <t>841 PA1 - Jarl Ulvkil goes mad with the power of the Helmet, raises a dark army of undead warriors and ravages Norgarde</t>
  </si>
  <si>
    <t>860 PA1 - warrior priests of Wodan quest and battle to find the Eight Scepters of War</t>
  </si>
  <si>
    <t>870 PA1 - Eight warrior priests of Wodan destory Ulvkil and the Helmet and are themselves consumed by the mighty cataclysm</t>
  </si>
  <si>
    <t>10 PA1 - Heironeous descends to the material plane at Heaven's Tower, his light serves as a beacon for decades inspiring humans to follow the path of virtue and hope</t>
  </si>
  <si>
    <t>390 PA1 - Eckmuir fellowship of druids forms; begin erecting the Sarsen Hylith structures all over present-day Treviland lands</t>
  </si>
  <si>
    <t>580 PA1 - Caedmon, fallen priest of Heironeous, wields the Empty Amulet to cleanse the Awnos Mountains of all magical creatures; Gytha the Faerie Queen directs the land to funnel all the energy back into Caedmon, causing him to explode with magic; Gytha begins dominion over the land now known as Faerdeep Vale</t>
  </si>
  <si>
    <t>130 PA1 - the god Taranis visits the world and charges the Gaufs as his favored people</t>
  </si>
  <si>
    <t xml:space="preserve">10 PA1 - Olidumarra smiles upon the Vells and their lands </t>
  </si>
  <si>
    <t>570 PA1 - Faeries descend upon the Encantaria Forest and build a hidden kingdom there</t>
  </si>
  <si>
    <t>970 PA1 - The village of Starfall is founded on the site of a fallen star; the region around Starfall is abundant in crops and the heavenly stone is revered as a gift of the gods</t>
  </si>
  <si>
    <t>10 PA1 - Obad-Hai wanders east and smiles upon the lands of the Haka'Na</t>
  </si>
  <si>
    <t>60 PA1 - Clash between Waukheon and the Serpent over present-day Thunderbird Mountain</t>
  </si>
  <si>
    <t>320 PA1 - Pelor smiles upon the lands of western Arnland and shows himself to the Aurans; he commissions them to take up the way of the light</t>
  </si>
  <si>
    <t>90 PA1 - the gods Sobek, Aten, Seker, Sekhmet, Pakhet, Khepri, and Thoth visit the wide sands of the Tarbian Desert on their magical barge. Each of them bring forth water from the sands and birth what would be the Seven Jeweled Cities. A mighty series of rivers are created to flow throughout the desert.</t>
  </si>
  <si>
    <t xml:space="preserve">450 PA1 - The Eye of Ages awakens at the site of present-day Sargon; the eternal eye watches and records the feats of heroes and tyrants </t>
  </si>
  <si>
    <t>690 PA1 - the Reign of the Fauns PA1 - satyrs harass the Akeron people, luring some to abandon the tribes to live in the wild; the chieftains beseech the gods to rid them of the satyrs; the gods answer by sending nymphs to distract the beast men</t>
  </si>
  <si>
    <t>950 PA1 - the town of Zaar becomes an important trade hub for the Akerons and is considered the birthplace of their culture; the Well of Afthonia (abundance) is rumored to have been here, a source of life in the early days of the Akerons</t>
  </si>
  <si>
    <t>350 PA1 - Morana, first Queen of the Fae, takes up residence in the Vale of Hileia in Gaeadon</t>
  </si>
  <si>
    <t>10 PA1 - Hextor settles in the lands of Kazeldun and cultivates a land of war and barbarian kings</t>
  </si>
  <si>
    <t>120 PA1 - the Cosmic Dragon, wounded from the Battle of Vail, reclines across the Xiandai continent and slumbers in the sleep of ages; his body becomes the Ryuluun Mountains</t>
  </si>
  <si>
    <t>440 PA1 - the first Flaming Pearl descends from heaven atop the mountain now known as Pearl Mountain; it becomes a powerful gift bestowing spiritual energy, wisdom, prosperity, and power</t>
  </si>
  <si>
    <t>620 PA1 - the Heaven Lotus blooms for the first time in Lotus Valley</t>
  </si>
  <si>
    <t>10 PA1 - The gods Nüwa, Eje, and Tengri enter the Moghun Lands and find it to their liking</t>
  </si>
  <si>
    <t>100 PA1 - the sun goddess Amaterasu smiles on Sakura and brings forth the Tanjoki (birth tree): a magical cherry blossom to mark the land as her own PA1 - she places it in present-day Fox Vale</t>
  </si>
  <si>
    <t>101 PA1 - Fujin and Ryujin bring mighty winds and waves to shape the terrain and coastline of Sakura</t>
  </si>
  <si>
    <t>102 PA1 - Inari walks the length and breadth of Sakura, pouring out her pitcher to make the land fertile</t>
  </si>
  <si>
    <t>103 PA1 - Takemikazuchi brings down lightning and thunder and pierces the land with swords to form the rivers; the rivers mark the sacred form of all sword strokes</t>
  </si>
  <si>
    <t>104 PA1 - Hachiman arrives in Sakura; seeing what the other gods have done, he chooses one hundred of the humans and girds them for battle, instilling in them the art of war and protection</t>
  </si>
  <si>
    <t>160 PA1 - Yiza queen of the Ki-rin arrives in Sakura and makes it her home</t>
  </si>
  <si>
    <t xml:space="preserve">180 PA1 - the Kitsune arrive in Sakura and take up residence in the forest </t>
  </si>
  <si>
    <t>680 PA1 - Oshi tribes migrate east, west, and north of the Domaru Mts.</t>
  </si>
  <si>
    <t>310 PA1 - Kadra, Queen of the Naga, gives birth to countless evil children and roam the lands of Mahabar to feast on her people</t>
  </si>
  <si>
    <t>450-680 PA1 - Reign of the Cult of Kadra</t>
  </si>
  <si>
    <t>680 PA1 - the druid Lakhviar joins forces with Kajala the cleric of Indrani; they hunt down and shatter the cult of Kadra</t>
  </si>
  <si>
    <t>820 PA1 - the Great Flood; the god Matsya intervenes and saves all of Mahabar</t>
  </si>
  <si>
    <t>50 PA1 - the gods Olorun, Ogun, Oya, and Eleduwa arrive in Kaduru and wager to divide the land up between them</t>
  </si>
  <si>
    <t>220 PA1 - Matu Matu rises from the sea and blesses the archipelago of the southwest ocean</t>
  </si>
  <si>
    <t>620 PA1 - the Mermaid Queen claims her home as one of the islands north of the Matu archipelago; it is one of the few that survive the Great Malestrom of the Fourth Primordial Age</t>
  </si>
  <si>
    <t>0 PA1 - Corellon Larethian encircles the Isle of Adulien in a protective aura that contains the sleeping Elven children rescued from the Battle of the Vail; she meditates in a garden that becomes the Gidoran Forest</t>
  </si>
  <si>
    <t>100 PA1 - The High Circle of Elven Elders awaken from a century-long sleep on the Isle of Adulien and assess the new world following the cataclysm of the Battle of Vail. They begin recording their work in the Great Tome of Meditations.</t>
  </si>
  <si>
    <t>220 PA1 - High Circle commissions the Order of Aloevan, ranger ambassadors, to go out into the world and establish havens in every great forest to assume stewardship over the lands; Aloevan rangers take the magical Waters of Brightstar, which can be poured into fonts to communicate back to Adulien</t>
  </si>
  <si>
    <t>340 PA1 - Rangers of Aloevan complete their hundred-year mission and report back to Adulien via the Brightstar Fonts</t>
  </si>
  <si>
    <t>670 PA1 - Throsdruck Orefrend begins the Dwarven Kingdom of Emraldren in the Darkheim</t>
  </si>
  <si>
    <t>720 PA1 - Bagrun Drumdinn leads a company of Dwarves from Darkheim east and begins the Dwarven Kingdom of Obseidon in the Karn Mountains</t>
  </si>
  <si>
    <t>840 PA1 - Jornon Sandblud leads a company of Dwarves from Darkheim west under the sea and begins the Dwarven Kingdom of Sapphurnus under the Alcyon Mountains in Arnland</t>
  </si>
  <si>
    <t>0 PA1 - Battle of Vail - the legendary cosmic battle between the gods that formed present day Nemmyrl</t>
  </si>
  <si>
    <t>Dawn of the Skanes - out of the ashes of the land emerge a primitive people who call themselves the Skanes</t>
  </si>
  <si>
    <t>722 PA2 - Comet of Daranachd appears, signalling the 888 year cycle of the crown of power</t>
  </si>
  <si>
    <t>390-500 PA2 - Hundred Year Winter blankets Norgarde, thousands die</t>
  </si>
  <si>
    <t>420 PA2 - Skane tribes migrate out from present-day Skala to the east and west</t>
  </si>
  <si>
    <t>810 PA2 - Jarl Dvalin leads a campaign against the Dwarves of Amberon</t>
  </si>
  <si>
    <t>160 PA2 - Beginning of the Phrane Empire: Hunald, a war chieftain, unites tribes around the Gremira region and present-day Robinet and marches east; he carries before him the enchanted sword Bagamort</t>
  </si>
  <si>
    <t>165 PA2 - Hunald conquers tribes west of the Morwenn River</t>
  </si>
  <si>
    <t xml:space="preserve">170 PA2 - Phrane armies push all the way to the Howling Sea; </t>
  </si>
  <si>
    <t xml:space="preserve">180 PA2 - Phranesh armies conquer the Gaufs in present day Erigoth </t>
  </si>
  <si>
    <t>184 PA2 - Phranesh armies conquer the Vells in present day Tirudor</t>
  </si>
  <si>
    <t>191 PA2 - the town of Robinet is annointed the seat of power over the Phrane Empire</t>
  </si>
  <si>
    <t>830-860 PA2 - Phranes are driven out of present-day Erigoth, Tirudor, and Treviland; the Phranes continue to rule lands west of the Morwenn River</t>
  </si>
  <si>
    <t>860 PA2 - the Volds drive the Phranes out of the region of present-day Treviland</t>
  </si>
  <si>
    <t xml:space="preserve">180 PA2 - Phranesh armies conquer the Gaufs in present-day Erigoth </t>
  </si>
  <si>
    <t>830 PA2 - the Gaufs drive the Phranes out of the region of present-day Erigoth</t>
  </si>
  <si>
    <t>184 PA2 - Phranesh armies conquer the Vells in present-day Tirudor</t>
  </si>
  <si>
    <t>850 PA2 - the Vells drive the Phranes out of the region of present-day Tirudor</t>
  </si>
  <si>
    <t>110 PA2 - the Krenn peoples develop fishing towns all around the Sea of Oberon, which serve as the heartland of the Krenn civilization</t>
  </si>
  <si>
    <t>310 PA2 - Hadraxia, an ancient black dragon, emerges from the Oberon Sea and terrorizes the fishermen along the coast</t>
  </si>
  <si>
    <t>325 PA2 - Hadraxia is slain by the Seven Rangers of Daghorn</t>
  </si>
  <si>
    <t>722 PA2 - the powerful shaman Howahkan is beguiled by dark spirits to enter Sadara, his cult finds the crown of power</t>
  </si>
  <si>
    <t>730 PA2 - Howahkan's power grows, he sends his warriors and unholy acolytes to lay waste to the land, making friends with unnatural beasts</t>
  </si>
  <si>
    <t>740 PA2 - Howahkan's dark reign comes to an end when the Eight Elders trek into Sadara armed with eight staves given by Wakheon; they defeat Howahkan and are lost in a great fire</t>
  </si>
  <si>
    <t>230 PA2 - Kaetreana leads a revolt of enslaved women in Feronia (in present-day Celedon); she leads an ever-growing army east through the Tarbian Desert</t>
  </si>
  <si>
    <t>233 PA2 - Battle of Katreana's Flight: the freed women's army battle Auran and Ebon soldiers at the Thyra Gates, defeating them to secure their passage into Akeron lands</t>
  </si>
  <si>
    <t>730 PA2 - Reign of the hydra Vachuno, who terrorizes Augur Bay and lays waste to boats and unwary farmers near the coast</t>
  </si>
  <si>
    <t>900 PA2 - the hero Stadius slays Vachuno and weds the daughter of the chieftain of Vesta</t>
  </si>
  <si>
    <t>140 PA2 - City of Ankhtiri is founded, beginning the period of the Ebon civilization</t>
  </si>
  <si>
    <t>350 PA2 - the elder djinn Ghakanesh terrorizes the Tarbian wastes</t>
  </si>
  <si>
    <t xml:space="preserve">520 PA2 - Sea people of the Isle of Phoenix attack the fledgling city of Ankhtiri </t>
  </si>
  <si>
    <t>850 PA2 - Ankhtiri armies march on the city of Arashat and conquer it, adding it to the Ebon Empire</t>
  </si>
  <si>
    <t>860 PA2 - Ankhtiri armies march on the city of Oleot and conquer it, adding it to the Ebon Empire</t>
  </si>
  <si>
    <t>870 PA2 - Ankhtiri armies march on the city of Tijara and conquer it, adding it to the Ebon Empire</t>
  </si>
  <si>
    <t>880 PA2 - Ankhtiri armies march on the city of Skai and conquer it, adding it to the Ebon Empire</t>
  </si>
  <si>
    <t>890 PA2 - Ankhtiri armies march on the city of Monrum and conquer it, adding it to the Ebon Empire</t>
  </si>
  <si>
    <t>910 PA2 - Ankhtiri armies reach the northern shores of the Tarbian Desert and control the waters from the Ferrago to the Inner Sea</t>
  </si>
  <si>
    <t>40 PA2 - Reign of the cyclops Yorgemus in Estarra</t>
  </si>
  <si>
    <t>235 PA2 - Kaetreana's army moves south through Akeron lands, growing with more freed slaves</t>
  </si>
  <si>
    <t xml:space="preserve">236 PA2 - the freed slaves escape to the nearby island of Dymoneia while Katreana and a small host battle Akeron forces in Sargon to cover their escape </t>
  </si>
  <si>
    <t>240 PA2 - the sorceress Orithea discovers the Cradle of Life; the women assume the culture of amazons and proclaim the Isle of Dymoneia a sovereign kingdom</t>
  </si>
  <si>
    <t>280-435 PA2 - Cataphract Wars PA2 - saw the region gripped in war between the northern, central, and southern peoples; the conflict helped form the identities of the towns and cities but also created never ending tensions between these regions</t>
  </si>
  <si>
    <t>280 PA2 - The Cataphract Wars PA2 - the oracle Dynasia travels to the underworld and returns with a riddle that spooks the fledgling Akeron towns</t>
  </si>
  <si>
    <t>281 PA2 -  Kasylla attacks Parseion igniting war, Nemesis abstains from joining</t>
  </si>
  <si>
    <t>283 PA2 - Osireion wages war on Drommica and Aropos in a bid to strengthen its position in the south</t>
  </si>
  <si>
    <t>290 PA2 - Arxis and Estarra assert control over the Siren Straits, seizing boats from the southern towns</t>
  </si>
  <si>
    <t>293 PA2 - Argeia comes to the aide of Drommica and Aropos, uniting the southern tribes into attacking Arxis and Estarra</t>
  </si>
  <si>
    <t>300 PA2 - Parseion strikes an alliance with Arxis and Estarra, uniting central Mythenia</t>
  </si>
  <si>
    <t>305 PA2 - Parseion, fearing Nemesis getting involved in the wars, signs a pact of peace with them; later that year Parseion burns the town to the ground</t>
  </si>
  <si>
    <t>306 PA2 - Domos, fearing for its safety, joins Parseion and marches on Kasylla</t>
  </si>
  <si>
    <t>330 PA2 - survivors of Nemesis dwelling in the Argyron Mts build up their resources to take revenge; their warriors don black and attack unseen, starting rumors of the Underworld Army</t>
  </si>
  <si>
    <t>435 PA2 - Battle of the Underworld: the necromancer Charexei and his army of undead are destroyed; End of the Cataphract Wars</t>
  </si>
  <si>
    <t>680 PA2 - Temple of the Oracle is built in Domos</t>
  </si>
  <si>
    <t>560 PA2 - Dawn of Adhanar: peoples of southwestern Gaeadon coalesce into the Adhanarin</t>
  </si>
  <si>
    <t>720 PA2 - Adhanar erects the city of Iolantha as its capital city</t>
  </si>
  <si>
    <t>870 PA2 - Rise of the Kingdom of Morden in present-day Barter Bay</t>
  </si>
  <si>
    <t>620 PA2 - port city of Tivvian is founded by the Kurgs in the Forgotten Wastes of Gaeadon; it becomes a major port city in the region controlling the Desolate Strait</t>
  </si>
  <si>
    <t>151 PA2 - Yiza queen of the Ki-rin hears the pleas of the Sakuran people; she descends upon the Tengu hordes with her children, driving them back into the marshes which now bear their name</t>
  </si>
  <si>
    <t>770 PA2 - Oshi tribes west of the Domaru Mts begin to call themselves "Nishi", eastern tribes identify as "Azuma", those in the north call themselves "Kita"</t>
  </si>
  <si>
    <t>150 PA2 - the priest Rajpek travels the lands of Mahabar, dropping magical seeds from which spring the Arbor Shrines of the gods</t>
  </si>
  <si>
    <t>340 PA2 - Cult of Shastiva: the enchantress Shastiva lures countless men to her cave in the Aramanga Mts overlooking the Naigana desert</t>
  </si>
  <si>
    <t>344 PA2 - the Cult of Shastiva grows, her seductive call irresistible to men; she builds a mighty army and terrrorizes the land</t>
  </si>
  <si>
    <t>346 PA2 - the Battle of Zebron Plains: soldiers from Oarana are sent to slay Shastiva; after a long and bloody battle the army falls prey to her seductive charms</t>
  </si>
  <si>
    <t>380 PA2 - Prince Ntumba of Harikanya leads a group of heroes to destroy the cult; Ntumba slays Shastiva, who reveals herself as a sorceress in snake form, and casts her cursed idols into the desert</t>
  </si>
  <si>
    <t>500 PA2 - the Cult of Shistava re-emerges with multiple sorceresses leading the cult; the cult operates in secret</t>
  </si>
  <si>
    <t>280 PA2 - the Sea Elves visit the Matu archipelago and choose one of the islands as their home; it will survive the Great Cataclysm of Undrizaar when the Maelstrom destroys Matu</t>
  </si>
  <si>
    <t>440 PA2 - flag is raised for the first time over the Dwarven kingdom of Daemundra; Torenear the eldest of the Five Brothers assumes rule of Daemundra</t>
  </si>
  <si>
    <t>630 PA2 - Krorher Thunderslag, a sixth brother, is spurned by the Five Brothers of Underheim for being a bastard; Moradin leads him north under the sea and he begins the Dwarven Kingdom of Amberon</t>
  </si>
  <si>
    <t>760 PA2 - Jouldrous Gemspawn leads two tribes to break off from Obseidon and go east under the sea to Xiandai to form the Dwarven Kingdom of Jasprendryn under Ryuluun Mountains</t>
  </si>
  <si>
    <t>810 PA2 - 920 PA2 - Siege of Amberon by Norgarde armies under Jarl Dvalin</t>
  </si>
  <si>
    <t>950 PA2 - Morrok Marblek leads a tribe of Dwarves from Emraldren south under the sea and begins the Dwarven Kingdom of Amethek under the Aramanga Mountains in Kaduru</t>
  </si>
  <si>
    <t>Nishi PA3 - Azuma War</t>
  </si>
  <si>
    <t>610 PA3 - Comet of Daranachd appears, signalling the 888 year cycle of the crown of power</t>
  </si>
  <si>
    <t>340 PA3 - the ancient ice wyrm Aldagin destroys the town of Wykla and makes a home in the Hydar mountains with his mate Cagamal; they rule over the region for two centuries and spawn a dozen white dragons that terrorize the north</t>
  </si>
  <si>
    <t>900 PA3 - Kulring the Wolfhead leads a crusade of 100 ships to find the Shield of Kord; the quest will claim the lives of every sailor but one: Hobrim Svaldur, who returns the shield to Geirdir; this spawns a tradition of songs over the saga</t>
  </si>
  <si>
    <t>720 PA3 - The Silver War PA3 - Phrane armies storm the Dwarven kingdom of Citerak, triggering bloody war for a century</t>
  </si>
  <si>
    <t>830 PA3 - End of the Silver War</t>
  </si>
  <si>
    <t>450 PA3 - Guntramn the Ruthless, chieftain among the Gauf people, leads an expedition west over the Evermore Mountains to explore the northwest lands of Amadar</t>
  </si>
  <si>
    <t>660 PA3 - Raastig the Black recruits a gnoll army out of the Neversun Forest to march on Krenn lands</t>
  </si>
  <si>
    <t>663 PA3 - Youlen the Crazed leads a gnoll army out of the Decaying Forest to march on Krenn lands</t>
  </si>
  <si>
    <t>665 PA3 - Gnoll armies harass the Krenn tribes for twenty years, seeking to rule the land</t>
  </si>
  <si>
    <t>681 PA3 - Damana of the Sacred Song, paladin of Heironeous, leads a massive campaign to destroy the Gnoll armies; the war ends with the two Gnoll armies pitted against one another: both Gnoll hosts are wiped out and disband leaving the Krenns in peace</t>
  </si>
  <si>
    <t>490 PA3 - Quillock defeated by an alliance between humans and the Dwarves of Agatren</t>
  </si>
  <si>
    <t>10-280 PA3 - Reign of the Mystics: priests of darkness spread fear and oppression over the lands of Celedon</t>
  </si>
  <si>
    <t>120 PA3 - Apophis, high priest to Khepri, begins building the Qasr'eamiq, a vast complex of tombs and temples beneath Arakhun (present-day Asharaat)</t>
  </si>
  <si>
    <t>200 PA3 - the Order of the Scarab is founded in Arakhun, dedicated to honoring the ancient gods by delving into the underworld; the paladins pledge to extend the Qasr'eamiq, keep it secret, and defend its secrets</t>
  </si>
  <si>
    <t>680 PA3 - after 500 years of work, the Qasr'eamiq secretly extends tunnels beneath all seven cities of Tarbia</t>
  </si>
  <si>
    <t>740 PA3 - the high priestess Amenset is consumed with lust for power and takes over the Qasr'eamiq, slaying the Order of the Scarab</t>
  </si>
  <si>
    <t>752 PA3 - a handful of surviving Scarab paladins and clerics defeat Amenset and entomb her in the Crypt of Anubis in the Duatha Hills east of Oleot</t>
  </si>
  <si>
    <t>820 PA3 - Scrolls of the Seer Badru are written, gifted with holy knowledge from the Qareen (spiritual doubles of humans in a parallel dimension)</t>
  </si>
  <si>
    <t>190 PA3 - Terror of the Gorgons in Arxis</t>
  </si>
  <si>
    <t>350 PA3 - the Centaur Wars: centaurs make war with the Akeron over the lands around Maera Lake</t>
  </si>
  <si>
    <t>370 PA3 - peace is struck between humans and the centaur tribes, who hold domain around Maera Lake</t>
  </si>
  <si>
    <t>810 PA3 - Song of Wood and Water PA3 - nymphs harassed by humans dry up the rivers of northern Mythenia: Ceto, Tanagra, Astera, and Phyrion</t>
  </si>
  <si>
    <t>820 PA3 - rangers from Arxis and Estarra beseach the nymphs to make peace; the nymphs take husbands of the rangers and claim Orpheon Wood as their domain</t>
  </si>
  <si>
    <t>410 PA3 - People of Iolanth are joined by the Elves of Gwyllion Forest and battle demons emerging from the Svarog Valley; the city of Iolanth burns but is saved</t>
  </si>
  <si>
    <t>670 PA3 - the city of Tivvian grows in power, controlling southern  and central Gaeadon</t>
  </si>
  <si>
    <t>680 PA3 - Tivvian forces invade Kazeldun, conquering the land</t>
  </si>
  <si>
    <t>690 PA3 - the Sultan of Tivvian, hearing tales of the Molten Queen in Svarog Vale, launches a crusade to conquer the burning lands</t>
  </si>
  <si>
    <t>700 PA3 - the Sultan of Tivvian conquers the Molten Queen with help of dark magic</t>
  </si>
  <si>
    <t>705 PA3 - embracing the newfound power of the Svarog lands, the Sultan of Tivvian launches a massive invasion of northern Kaduru</t>
  </si>
  <si>
    <t>708 PA3 - fleeing to Svarog Vale, the Sultan of Tivvian is incinerated by the enslaved Molten Queen after she frees herself; the Molten Queen dies from the effort</t>
  </si>
  <si>
    <t>709 PA3 - Queen Malaka, tainted by the fire fever of Svarog's demons, transforms into a flaming humanoid like those native to Svarog Vale; the people of Svarog Vale convince her to beome their next Molten Queen</t>
  </si>
  <si>
    <t>320 PA3 - war breaks out between the Nishi tribes west of the Domaru Mts and the Azuma east of the mountains</t>
  </si>
  <si>
    <t>610 PA3 - the evil sorcerer Tasuzen wields the crown of power and seizes control of the Azuma throne in Shizoku</t>
  </si>
  <si>
    <t>620 PA3 - the Eight Ronin depart Azuma lands, banished for defying Tasuzen</t>
  </si>
  <si>
    <t>622 PA3 - the Eight Ronin are summoned by Amaterasu who tells them to find the Eight Blades of the Sun</t>
  </si>
  <si>
    <t>625 PA3 - Tasuzen trades his eyes to the demons in exchange for three dragons, one each to terrorize the west, north, and east</t>
  </si>
  <si>
    <t>635 PA3 - the Eight Ronin find the last of the Eight Blades and have them anointed at the Temple of the Rising Sun</t>
  </si>
  <si>
    <t>637 PA3 - the Eight Ronin spend the next three years battling Tasuzen's armies</t>
  </si>
  <si>
    <t xml:space="preserve">640 PA3 - The Eight Ronin battle their way to the top of the Domaru Mountains and defeat Tasuzen's armies, slaying Tasuzen and his dragons </t>
  </si>
  <si>
    <t>690-780 PA3 - War of the Myrmekes: ant-like creatures emerge from the jungles and wage war on the human settlements</t>
  </si>
  <si>
    <t>610 PA3 - Wakabi is founded in the Onechanbara Jungle; humans refer to it as Ape City</t>
  </si>
  <si>
    <t>40 PA3 - Torelgren Truetower leads a tribe of Dwarves from Garnettren and heads east and begins the Dwarven Kingdom of Agatren in the Direfrost Mountains</t>
  </si>
  <si>
    <t>100 PA3 - Khekgrik Underlander leads a tribe of Dwarves from Amberon and heads east to begin a new colony; crosses under the sea into Agatren and then moves east to form the Dwarven Kingdom of Onyklesh in the Horn Mountains</t>
  </si>
  <si>
    <t>830 PA3 - End of the Silver War in Citerak</t>
  </si>
  <si>
    <t>498 PA4 - Comet of Daranachd appears, signalling the 888 year cycle of the crown of power</t>
  </si>
  <si>
    <t>800 PA4 - the evil cleric Waiofar the Wicked claims the Many-Thorned Mantle and raises his bannerat Wulver Lake; he assembles a dark horde of humanoids to take over NW Amadar</t>
  </si>
  <si>
    <t xml:space="preserve">810 PA4 - Battle of Darkwood PA4 - Elves from the Final Forest mount a furious retaliation and destroy Waiofar's forces; the Many-Thorned Mantle is lost </t>
  </si>
  <si>
    <t>811 PA4 - Elves reclaim the Darkwood and establish the Kingdom of Kalanon</t>
  </si>
  <si>
    <t>580 PA4 - Mt. Ayval erupts, destroying the village of Halphen; ash darkens the sky for decades, opening the door for Orc invasion and occupation for three hundred years</t>
  </si>
  <si>
    <t>860 PA4 - the paladin Avisa Hachette (f) brandishes her sword, Sunbringer, and rallies the human tribes to drive back the Orcs in present-day Plenia</t>
  </si>
  <si>
    <t>870 PA4 - the town of Robinet is built on the ruins of Halphen</t>
  </si>
  <si>
    <t>470 PA4 - Tower of Karkuth is built in present day Treviland by an unknown wizard</t>
  </si>
  <si>
    <t>580 PA4 - Treian tribes muster along the Caerwyth River, invade Vold lands</t>
  </si>
  <si>
    <t>800-910 PA4 - War of the Downs PA4 - Treian tribes conquer Vold fortifications, take over present-day Trevilish lands</t>
  </si>
  <si>
    <t>910 PA4 - Treian tribes crown their first overlord to rule over all the tribes in present-day Treviland: Bretwalda; decline of the Vold people and culture</t>
  </si>
  <si>
    <t xml:space="preserve">520 PA4 - The Battle of the Shrouded Hills PA4 - the Gauf general Hagan is surrounded and his armies crushed, ending the occupation of the Gaufs west of the Evermore Mts. </t>
  </si>
  <si>
    <t>700 PA4 - Rise of the Vorgs: a minor sub-tribe of Gaufs residing around the Howling Sea begin to expand and claim the land</t>
  </si>
  <si>
    <t>180 PA4 - Parseion partners with Kasylla, Nemesis, and Domos on a series of expedtions that land in Tirudor and the Krenn lands</t>
  </si>
  <si>
    <t>680 PA4 - Ordon, a minor Vell chieftain, receives a vision to move his people north of the Carmina River into present-day Ordonia</t>
  </si>
  <si>
    <t>690 PA4 - newly organized Ordonian peoples retake all of present-day Tirudor region</t>
  </si>
  <si>
    <t>890 PA4 - Ordon's descendants settle along the banks of the Howling Sea, erect a statue of Ordon at the top of Sentry Mountain</t>
  </si>
  <si>
    <t xml:space="preserve">290 PA4 - The Oberon War : Tribal wars break out among the Krenns; </t>
  </si>
  <si>
    <t>320 PA4 - End of the Oberon Wars; three tribes assert dominance in the region: the Varenns, the Gidrenns, and the Audenns</t>
  </si>
  <si>
    <t>350 PA4 - Varenns settle the valley between the Stonecurtain Mts and Idenbor Forest and the Obrador Peninsula</t>
  </si>
  <si>
    <t>361 PA4 - Gidrenns settle the region south of the Oberon Sea all the way to the Bay of Banners</t>
  </si>
  <si>
    <t xml:space="preserve">365 PA4 - Audenns settle the land east of Oberon Sea up to the Silvercap Mts. </t>
  </si>
  <si>
    <t>640 PA4 - Krenn tribes unite to drive out all Mythenian invaders in the Bay of Banners region</t>
  </si>
  <si>
    <t>670 PA4 - silver is discovered in Comelor Valley, catapulting a tiny village into a large town named Silveron; it becomes the hub of all commerce in the Bay of Banners region</t>
  </si>
  <si>
    <t>910 PA4 - Battle of Umber Hills PA4 - goblins invade Comelor Vale in vast numbers, eager for silver from the mines; chieftain Berhard the Just rallies the Gidrenn people to defend the valley</t>
  </si>
  <si>
    <t>340 PA4 - War of the Plain Spirits PA4 - the peoples of Machakw and Hurit wage war over the lands around the Tonagosk River</t>
  </si>
  <si>
    <t>360 PA4 - The peoples of Machakw and Hurit make peace; the evil witch Wambleeska was never found</t>
  </si>
  <si>
    <t>800 PA4 - the evil wizard Iretrix rises to power past the High Fist Mountains; dark kingdom of Sadara forms in Eastern Amadar</t>
  </si>
  <si>
    <t>210 PA4 - expeditions from Kasylla lay claimto the eastern shores of Celedon and the Isle of Infernus</t>
  </si>
  <si>
    <t xml:space="preserve">240 PA4 - Osireion's forces invade Isles of Phoenix and Orpheon as well as the Tauran Mt region of present-day Celedon </t>
  </si>
  <si>
    <t xml:space="preserve">450 PA4 - Battle of Stolen Stones PA4 - King Mardu of present-day Evolos conquers the people of northern Arnland, beginning the role of the Tavians as power brokers in Arnland </t>
  </si>
  <si>
    <t>750 PA4 - cut off from their patrons in Mythenia, Kasylla forces in Celedon abandon their claims, as does Osireion on the Isles of Phoenix and Orpheon and the Tauran Mt. region of Celedon</t>
  </si>
  <si>
    <t>780-787 PA4 - War of the Sails PA4 - Tavian kingdom of the west battles the Aurans on the high seas; armies fight throughout the north, with the Tavians taking over Lucina and Glaveum</t>
  </si>
  <si>
    <t>75 PA4 - All the surface rivers of the desert disappear. The only rivers that remain are cut deep into channels beneath the sands.</t>
  </si>
  <si>
    <t>170 PA4 - the priestess Haaritha (f) seeks out the Hourglass in the heavens and manages to contain most of it. However a tiny crack remains in the hourglass, spilling the Sands of Time in various spots around Tarbia</t>
  </si>
  <si>
    <t>180 PA4 - with the deserts calm again, the Badawi nomads return to cross the sands; chaos reigns in the Tarbian desert in the absence of the Ebon kingdom; Badawi tribes war constantly for control</t>
  </si>
  <si>
    <t>680 PA4 - the Badawi tribes defeat the Mythenian occupational forces, forcing the Mythenians to leave; rule of the seven cities returns to the Fajar people</t>
  </si>
  <si>
    <t>110 PA4 - Library of Sargon is built atop the buried lair of the Eye of Ages; curators dubbed the Scribes of Draiachta comb the world for ancient writings to collect</t>
  </si>
  <si>
    <t>170 PA4 - Rise of the Mythenian Empire: Parseion and Argeia form a pact to share Mythenia and launch expeditions outward</t>
  </si>
  <si>
    <t>190 PA4 - Argeia sends armies into western Kaduru, conquering the towns and occupying lands west of the Joro Mts.</t>
  </si>
  <si>
    <t>220 PA4 - Arxis and Estarra colonize present-day Kyre</t>
  </si>
  <si>
    <t>230 PA4 - Drommica and Arropos occupy Isle of Skiron and Adhanar lands</t>
  </si>
  <si>
    <t>250 PA4 - Arxis and Estarra subjugate the Mordens in the Bay of Morda</t>
  </si>
  <si>
    <t>260 PA4 - Arxis and Estarra conquer the city of Vigil</t>
  </si>
  <si>
    <t>380 PA4 - the Battle of Dymoneia: King Spyros of Argeia launches a full attack on Dymoneia, obsessed with having the amazon queen as his slave</t>
  </si>
  <si>
    <t>382 PA4 - after two long years of battles on land and at sea the Argeian army is driven out of Dymoneia with their fleet in flames; prisoners are sent home in chains</t>
  </si>
  <si>
    <t>496 PA4 - Dractus conquers the city of Vigil; conquerors from Arxis and Estarra flee</t>
  </si>
  <si>
    <t xml:space="preserve">498 PA4 - Dractus invades Adhanar in W. Gaeadon, sacks Oisia, drives out the invaders from Drommica and Arropos </t>
  </si>
  <si>
    <t>660 PA4 - Argeian forces are wiped out in western Kaduru</t>
  </si>
  <si>
    <t>730 PA4 - Kings of Parseion, Argeia, and Osireion break their alliances, each of them claiming rule over all of Mythenia</t>
  </si>
  <si>
    <t>740 PA4 - Fall of the Mythenian Empire</t>
  </si>
  <si>
    <t>250 PA4 - Arxis and Estarra subjugate the Mordens in the Bay of Morda (present-day Barter Bay)</t>
  </si>
  <si>
    <t>498 PA4 - Dractus invades Adhanar in W. Gaeadon, sacks Oisia, drives out the invaders from Drommica and Arropos ; his spies report rumors of the Crown of Power being collected by a wizard in Svarog Vale</t>
  </si>
  <si>
    <t>380 PA4 - Fall of the Kingdom of Morden; Orc armies converge on the Bay of Morda and utterly destroy the settlements there; invaders from Arxis and Estarra abandon the region</t>
  </si>
  <si>
    <t>535 PA4 - with word of Dractus' death, the city of Vigil is restored to independence</t>
  </si>
  <si>
    <t>494 PA4 - General Dractus overthrows King Hyrom of Kazeldun</t>
  </si>
  <si>
    <t>502 PA4 - Dractus' armies in the east cross the Sumugan Straits and take Galdan, a prize highly coveted by Dractus to seek revenge for his father's defeat there decades ago</t>
  </si>
  <si>
    <t>504 PA4 - Battle of the Fallen Horses: Dractus defeats the four Moghun chieftains in a decisive battle and absorbs their forces; marches to take all of southern Xiandai</t>
  </si>
  <si>
    <t>505 PA4 - Dractus launches a campaign to conquer all of Southern Xiandai; defeats the Elves in Roku Forest</t>
  </si>
  <si>
    <t>508 PA4 - Dractus secures all of Moghun lands, searches the Cagan Suhk for a holy man to find a piece of the Crown</t>
  </si>
  <si>
    <t>510 PA4 - Dractus, desperate to find all the pieces of the Crown, extends his campaign; his first expedition is against White Crane</t>
  </si>
  <si>
    <t>512 PA4 - Dractus conquers White Crane; rumors of the Crown lead him to invade Kaduru</t>
  </si>
  <si>
    <t>514 PA4 - Dractus fails to take Harikanya but secures the Temple of the Orishas and Arolo; King of Harikanya has his wizard find and turn over a piece of the Crown</t>
  </si>
  <si>
    <t>515 PA4 - Dractus seeks out another piece of the Crown of Power in Mahabar, invades the Bay of Kesh</t>
  </si>
  <si>
    <t>517 PA4 - Dractus conquers Turutan and finds the eleventh piece of the Crown</t>
  </si>
  <si>
    <t>520 PA4 - spies for Dractus learn of the last piece of the Crown being guarded by the Xiandai Emperor in Mingyun</t>
  </si>
  <si>
    <t>523 PA4 - Dractus marches to Mingyun, destroys the Elven settlement in the Donguri Forest</t>
  </si>
  <si>
    <t>527 PA4 - Dractus takes Mingxia</t>
  </si>
  <si>
    <t>526 PA4 - Dractus launches a campaign of destruction in Xiandai, destroys the Elven settlement in the Hundred Man Forest</t>
  </si>
  <si>
    <t>528 PA4 - Dractus conquers Jade City</t>
  </si>
  <si>
    <t>529 PA4 - Dractus conquers Fortune Town, destroys the Elven settlement in the Whispering Wood</t>
  </si>
  <si>
    <t>530 PA4 - Eight monks come down from the Mountain of the Flaming Pearl wielding the Scepters of Creation, decimating Dractus' forces along the Longbow River</t>
  </si>
  <si>
    <t>531 PA4 - Xiandai forces from Juhua, Kylin, and Huandao rally behind the eight monks and attack Dractus' forces</t>
  </si>
  <si>
    <t>532 PA4 - The Dwarven Kingdom of Jasprendryn emerges from the Ryuluun Mountains to attack and destroy Dractus' rear guard at the Northern Pass</t>
  </si>
  <si>
    <t>533 PA4 - Dractus, fighting on four fronts, personally attacks the army of the Eight Monks; in an epic battle Dractus, the Crown, the monks, and the Scepters are destroyed, ending the scourge of Dractus</t>
  </si>
  <si>
    <t xml:space="preserve">534 PA4 - Dractus' army flees Xiandai. Moghun hordes waiting for them south of the Ryuluun Mountains destroy what is left of Dractus' mighty army. </t>
  </si>
  <si>
    <t>300 PA4 - The wizard Alqebrin forges the Amulet of Tiamat and summons an army of dragons to his lair in the Valley of Virago</t>
  </si>
  <si>
    <t>312 PA4 - dragons from Virago destroy the towns of Bianjing, Gidonn, Dokuro, Zidao, Raden, and Bailan</t>
  </si>
  <si>
    <t>380 PA4 - the red dragon Immolax, now an adult, gathers the survivors of the Great Dragon War to rule over the region; the mountains henceforth are known as the Elderwyrm Mountains</t>
  </si>
  <si>
    <t>525 PA4 - Fall of Mingyun to forces of General Dractus of Kazeldun; the city is utterly destroyed</t>
  </si>
  <si>
    <t>527 PA4 - Fall of Mingxia to forces of General Dractus of Kazeldun; the city is utterly destroyed</t>
  </si>
  <si>
    <t>528 PA4 - Fall of Jade City to forces of General Dractus of Kazeldun; the city is utterly destroyed</t>
  </si>
  <si>
    <t>529 PA4 - Fall of Fortune Town to forces of General Dractus of Kazeldun; the city is utterly destroyed</t>
  </si>
  <si>
    <t>502 PA4 - General Dractus of Kazeldun conquers Galdan</t>
  </si>
  <si>
    <t>430 PA4 - the great demon Yanagiza lays waste to Blossom Valley</t>
  </si>
  <si>
    <t>170 PA4 - Thirteen Witches of Suramir PA4 - coven forms for the first time; thirteen noble maidens from Xiandai and Sakura form a pact to curse their elder sisters; the pact becomes a binding pact with hell and curses the thirteen maidens into service forever</t>
  </si>
  <si>
    <t>517 PA4 - Dractus conquers Turutan and finds the eleventh piece of the Crown of Power</t>
  </si>
  <si>
    <t>535 PA4 - Turutan liberated from the forces of Dractus and rebuilding begins</t>
  </si>
  <si>
    <t>870 PA4 - Founding of the Temple of the Mystic Elephant in Dumatra</t>
  </si>
  <si>
    <t>514 PA4 - General Dractus of Kazeldun invades Kaduru; fails to take Harikanya but secures the Temple of the Orishas and Arolo; King of Harikanya has his wizard find and turn over a piece of the Crown</t>
  </si>
  <si>
    <t>535 PA4 - Forces loyal to Dractus are driven from Kaduru; Arolo liberated and rebuilding begins</t>
  </si>
  <si>
    <t>880 PA4 - Fall of Raka: the evil druid Ogono seeks to enslave the terrible lizards within the Valley of Hunters; his magic backfires, inciting the beasts to destroy the town; priceless treasures are lost to the ages</t>
  </si>
  <si>
    <t>400 PA4 - The Great Cataclysm of Undrizaar the Wizard creates the Great Maelstrom of the Sea</t>
  </si>
  <si>
    <t>402 PA4 - the Matu archipelago crumbles under the pressure of the vast whirlpool; enormous land masses are sucked into the vortex, leaving a swirl of islands marooned within the eternal vortex's arms</t>
  </si>
  <si>
    <t>290 PA4 - King Aleaume of the Phrane Empire wages war with the elves of Ulynar, Aldalinh, and Ari'aanh; the elves utterly wipe out the Phrane armies and slay Aleaume</t>
  </si>
  <si>
    <t>340 PA4 - Dragons from Elderwyrm Mountains wipe out the Elven settlements in the Catalpa Forest, Crying Forest, and on the Isle of Amphiera</t>
  </si>
  <si>
    <t>505 PA4 - Elves of Roku Forest are wiped out by forces led by Dractus of Kazeldun</t>
  </si>
  <si>
    <t>523 PA4 - Dractus destroys the Elven settlement in the Donguri Forest</t>
  </si>
  <si>
    <t>526 PA4 - Dractus destroys the Elven settlement in the Hundred Man Forest</t>
  </si>
  <si>
    <t>529 PA4 - Dractus destroys the Elven settlement in the Whispering Wood</t>
  </si>
  <si>
    <t>430 PA4 - the demon Luhzrug creates a cursed gem, the Ulfstone, to trick the Dwarves of Amberon into coveting it, but which drives anyone mad who possesses it for too long.</t>
  </si>
  <si>
    <t>386 AA1 - Comet of Daranachd appears, signalling the 888 year cycle of the crown of power</t>
  </si>
  <si>
    <t>170 AA1 - tribal clans of Norgade organize under regional kings and master the art of ship-building</t>
  </si>
  <si>
    <t>260 AA1 - founding of Skala by the Skanes</t>
  </si>
  <si>
    <t>320 AA1 - founding of Volsung by the tribes now identifying as the Volgans</t>
  </si>
  <si>
    <t>370 AA1 - founding of Geirdir by the tribes now identifying as the Hegren</t>
  </si>
  <si>
    <t>470 AA1 - Hreidmar war with Halslans</t>
  </si>
  <si>
    <t>540 AA1 - Suttungr Hall is founded in Styrla, beginning the formal tradition of Skaldic poetry and song</t>
  </si>
  <si>
    <t>590 AA1 - Halslans war with Hreidmar</t>
  </si>
  <si>
    <t>650 AA1 - Brisingers war with Halslans</t>
  </si>
  <si>
    <t>700 AA1 - Hreidmar war with Halslans</t>
  </si>
  <si>
    <t>250 AA1 - Jacotin of Phaeria unites the Harduin tribes in the region around Phaeria; Kingdom of Harduin is born</t>
  </si>
  <si>
    <t>380 AA1 - The Terror of Caldura AA1 - the demented wizard Banasar wields the Crown of Power; he calls forth dark powers in the Caldura Mountains in Northwestern Amadar; an unstoppable army of Orcs marches southward to destroy and defile</t>
  </si>
  <si>
    <t>420 AA1 - Heroes from Plenia and Erigoth band together with the Scepters of Power and defeat Banasar; Orc armies retreat north where evil still lingers beyond the mountains</t>
  </si>
  <si>
    <t>150 AA1 - Writing of the tome "Dreámcræft," which described the Treian art form of storytelling and music. It is the first record of the Treaian peoples of present day Treviland</t>
  </si>
  <si>
    <t>600 AA1 - a young warrior named Kavven swears a bload oath to Baduhenna on the solitary peak now known as Waroath Mt.</t>
  </si>
  <si>
    <t>500 AA1 - tribes within present-day Ordonian region drive the Volds out of the Nary Lands and begin to identify as Ordonians</t>
  </si>
  <si>
    <t xml:space="preserve">120 AA1 - the heavenly stone of Starfall is harvested to build a collection of magical weapons called the Star Blades </t>
  </si>
  <si>
    <t xml:space="preserve">220 AA1 - Kingdom of Aldavel forms </t>
  </si>
  <si>
    <t>430 AA1 - Kingdom of Vasera forms</t>
  </si>
  <si>
    <t xml:space="preserve">700 AA1 - The cleric Aseela (f) of the Fajar people receives a vision from the gods guiding her to the location of the buried cities of the Ebon </t>
  </si>
  <si>
    <t>702 AA1 - The Fajar, led by their war chief Katheer Akram, leave the safety of the Ataia Vale to explore the buried cities of the Ebon kingdom</t>
  </si>
  <si>
    <t>720 AA1 - The Fajar people begin to rebuild on the site of the ancient Ebon city of Ankhtiri</t>
  </si>
  <si>
    <t>750 AA1 - The Fajar people begin to rebuild on the site of the ancient Ebon city of Arakhun; the new city is named Asharaat</t>
  </si>
  <si>
    <t>790 AA1 - The Fajar people begin to rebuild on the site of the ancient Ebon city of Skaikhun; the new city is named Skai</t>
  </si>
  <si>
    <t>820 AA1 - The Fajar people begin to rebuild on the site of the ancient Ebon city of Monrukhun; the new city is named Monrum</t>
  </si>
  <si>
    <t>830 AA1 - The Fajar people begin to rebuild on the site of the ancient Ebon city of Tijakhun; the new city is named Tijara</t>
  </si>
  <si>
    <t>850 AA1 - The Fajar people begin to rebuild on the site of the ancient Ebon city of Darmikhun; the new city is named Darmidia</t>
  </si>
  <si>
    <t>190 AA1 - The Curse of Sarlisar: Sarlisar the mage of Osireion crafts the Ten Lamps of Vengeance, unleashing ten curses on the land; an evil horde emerges from the underworld and spreads from the Alcyon and Celestial Mountains and consumes all of Mythenia</t>
  </si>
  <si>
    <t>190 AA1 - the Oracle of Haedra speaks and prophecies the Herothlon: the coming of ten heroes to face the Ten Curses of Salisar, each appearing every fifty years for the next five hundred years</t>
  </si>
  <si>
    <t>240 AA1 - Age of the hero Haeleosk, righteous warrior of Helios from Kasylla, who slew the giant serpent from the underworld and its blackguard master Lapetus</t>
  </si>
  <si>
    <t>290 AA1 - Age of the hero Argonesh, wrestler from Nemesis who vanquishes the feared minotaur Gromm and seals the Maze of Monokaam</t>
  </si>
  <si>
    <t>340 AA1 - Age of the hero Daeleina, female archer from Osirieon, who single-handedly held off the invading army of undead Tarbian cavalry from her perch atop Carathon Mountain</t>
  </si>
  <si>
    <t>390 AA1 - Age of the hero Helon, the cunning pirate of Drommica who vaquished the dreaded kraken with his ship the Sargonas</t>
  </si>
  <si>
    <t>440 AA1 - Age of the hero Daricles, high priest of Helios from Arxis, who vanquished the demon of Tarjeen and his army of undead hoplites with the Oil Lamp of Caphros</t>
  </si>
  <si>
    <t>490 AA1 - Age of the hero Kanibar of Argeia, the thief who stole the gem of the cyclops of Maeleera and ended a year of darkness in the land</t>
  </si>
  <si>
    <t>540 AA1 - age of the hero Lithia, fleet-footed warrior who ended the kingdom-wide scourge of the sorceress Hyliva and her army of harpies</t>
  </si>
  <si>
    <t>590 AA1 - Age of the hero Plaebeon, master musician and story-teller from Parseion, who spins tales of such mastery that he turns every city state in Mythenia against one another, causing all the evil rulers to vanquish each other for the love of the fabled Arelei, whom Plabeon wins for himself</t>
  </si>
  <si>
    <t xml:space="preserve">640 AA1 - Age of the hero Astormorinx, feared sorceress from Sargon who journeys the astral planes to solve the riddles of the Sphinx Dardala and retrieve the cipher book of Horonn </t>
  </si>
  <si>
    <t>690 AA1 - End of the Decathlon of Heroes AA1 - the last hero is an outcast named Olytius from Domos who dares to challenge the mage Sarlisar, who is still alive five hundred years later as a lich ; Sarlisar summons an army of devils AA1 - Olytius opens a portal in the hall of heroes and convenes all nine of the past heroes of the decathlon AA1 - the battle shakes the earth and the lich is defeated, but all the heroes sacrifice themselves as they and the hall of heroes tumble into an abyss</t>
  </si>
  <si>
    <t>800 AA1 - emergence of the Prodian peoples who consider themselves superior to the native Akerons</t>
  </si>
  <si>
    <t>820 AA1 - the wealthy Prodians of Argeia form the Primacy, a cult bent on racial purity and conquest of the land for the Prodian people</t>
  </si>
  <si>
    <t>430 AA1 - Sharidian civilizaton settles present-day Barter Bay</t>
  </si>
  <si>
    <t>380 AA1 - fall of the city of Tivvian in southern Gaeadon; its doom remains a mystery</t>
  </si>
  <si>
    <t>320 AA1 - Gengxin of the town of Mingxia launches attacks on the Yun tribes east of the Kang Mountains</t>
  </si>
  <si>
    <t>323 AA1 - Gengxin unites all people east of the Kang Mountains into the sovereign kingdom of Mingxia</t>
  </si>
  <si>
    <t>680 AA1 - Holong the Resplendent is the first king to be buried in the Valley of the Dead Kings. His Resplendent Palace of the Dead is guarded by living statues created by his wizard Pailan.</t>
  </si>
  <si>
    <t>400 AA1 - Masuharu takes power in Kaijin after his six rivals mysteriously disappear</t>
  </si>
  <si>
    <t>402 AA1 - Masuharu, fearing retaliation from mages, orders a purge of all Onmyōdō (wizards) in Sakura</t>
  </si>
  <si>
    <t>403 AA1 - the kings of the Kita and Azuma kingdoms join Masaharu in purging wizards in Sakura</t>
  </si>
  <si>
    <t>405 AA1 - the Great Katuran War: Sakuran armies unite from all three kingdoms and march south to Mahabar, half to the lands of Yama and half to Vithoba</t>
  </si>
  <si>
    <t>407 AA1 - Sakuran forces deal devastating strikes to Mahabar, taking Turutan and Dumatra</t>
  </si>
  <si>
    <t>410 AA1 - Sakuran warships blockade Devasena while ground forces occupy the Tiger Rivers; Mahabar is divided with Jangi Kara isolated from Suramir</t>
  </si>
  <si>
    <t>411 AA1 - Sakuran conquerors brand the Mahabar people and claim them as slaves</t>
  </si>
  <si>
    <t xml:space="preserve">420 AA1 - After ten years of seige, Suramir falls to Sakuran forces; Jangi Kara pulls back its ships to protect the city </t>
  </si>
  <si>
    <t>422 AA1 - Masuharu's head priest Gonuhan climbs Chakra Mountain and finds the tomb of Indrani's first prophet; he steals the headpiece of Indrani, a relic of great power</t>
  </si>
  <si>
    <t>425 AA1 - Jangi Kara falls; Sakura takes control of all of Mahabar</t>
  </si>
  <si>
    <t>625 AA1 - Jayadeva Lion Eye, a paladin of Indrani, launches a brutal counter assault on the Sakuran occupiers</t>
  </si>
  <si>
    <t>627 AA1 - Jayadeva is drawn to Chakra Mountain where the goddess Indrani gifts him with the Badala Talwar (sword of revenge)</t>
  </si>
  <si>
    <t>629 AA1 - The Lion Eye army crushes the Sakuran forces, striking from the jungles</t>
  </si>
  <si>
    <t>630 AA1 - Jayadeva hunts down the heirs to the priest Gonuhan, slaying them and liberating several Mahabar relics including the headpiece of Indrani</t>
  </si>
  <si>
    <t>631 AA1 - a mysterious monsoon rolls in just as Jayadeva's forces liberate Devasena; the Sakuran forces are dragged out to sea</t>
  </si>
  <si>
    <t>635 AA1 - Battle of Jangi Kara : Jayadeva is slain in the retaking of Jangi Kara but the Sakuran back is broken and Mahabar forces retake their land with savage ferocity</t>
  </si>
  <si>
    <t>190 AA1 - founding of the Chamra Sanctum in Suramir</t>
  </si>
  <si>
    <t>405 AA1 - the Great Katuran War: Sakuran armies march south to Mahabar, half to the lands of Yama and half to Vithoba</t>
  </si>
  <si>
    <t>425 AA1 - Jangi Kara falls; Sakura takes control of all of Mahabar; end of the reign of the Dhaara peoples of Mahabar</t>
  </si>
  <si>
    <t>625 AA1 - Jayadeva Lion Eye, a lowly fighter of the Jani people, launches a brutal counter assault on the Sakuran occupiers</t>
  </si>
  <si>
    <t>627 AA1 - Jayadeva is drawn to Chakra Mountain where the goddess Indrani gifts him with the Badala Talwar (sword of revenge); he is annointed a paladin of Indrani</t>
  </si>
  <si>
    <t>637 AA1 - Tivra, sister of Jayadeva, is crowned Maharani of the land, beginning the rise of the Jani people</t>
  </si>
  <si>
    <t>640 AA1 - the first Kathakar appear in Mahabar; singers and story-tellers, they usher in a new age of culture for the land</t>
  </si>
  <si>
    <t>450 AA1 - The Sybalite Stone is stolen from Daemundra by the Duergar wizard Gergerim</t>
  </si>
  <si>
    <t>480 AA1 - Gergerim is driven mad by the Sybalite's splendor and uses it to focus enormous magical energies to destroy half of the kingdom of Garnettren</t>
  </si>
  <si>
    <t>481 AA1 - The Sybalite War AA1 - Dwarves from Daemundra, Garnettren, and Agatren converge on the Stonecurtain Mountains to rescue the Sybalite and stop Gergerim</t>
  </si>
  <si>
    <t>492 AA1 - end of the Sybalite War AA1 - After years of bloody conquest the armies of Gergerim are defeated and the Sybalite restored to Daemundra</t>
  </si>
  <si>
    <t>870 AA1 - the dwarves of Citerak tap a magma fissure so great it feeds a mighty furnace they name Yaramir</t>
  </si>
  <si>
    <t>274 AA2 - Comet of Daranachd appears, signalling the 888 year cycle of the crown of power</t>
  </si>
  <si>
    <t>20 AA2 - giants come down from the Godsbeard, Hydar, and Raros mountains of Norgarde and lay waste to the land</t>
  </si>
  <si>
    <t>30 AA2 - Krong the Mighty appoints himself king of the giants, organizes his kind to take over Norgarde</t>
  </si>
  <si>
    <t>40 AA2 - Fall of the Elven settlement in the Stolen Forest as Krong's giants destroy the land</t>
  </si>
  <si>
    <t>50 AA2 - the wizard Linjarn the Puny creates the Staff of Behemoth which controls all giants; sets himself up as king of Norgarde</t>
  </si>
  <si>
    <t>50 AA2 - Volsung falls to Linjarn's army of giants</t>
  </si>
  <si>
    <t>60 AA2 - the hero Bjarnwyr and his band battle their way to Linjarn's keep and slay him; the Staff of Behemoth is lost</t>
  </si>
  <si>
    <t>120 AA2 - the hero Astrid slays Krong the king of giants; Hrolfr the Slayer steps up as the new king of giants</t>
  </si>
  <si>
    <t>170 AA2 - Warrior Queen Alfhild leads an army and slays the king of giants Hrolfr the Slayer, driving the giants back to their mountains</t>
  </si>
  <si>
    <t>230 AA2 - Harduin kingdom quells an uprising by Phranes looking to restore their old empire; mercy is shown in spite of cries of exterminating the Phranes</t>
  </si>
  <si>
    <t>550 AA2 - towns of Lancett, Robinet, and Fleur are rebuilt; the Phrane people continue to persist in the region</t>
  </si>
  <si>
    <t>750 AA2 - Norgarde tribes begin to invade Vorg lands, conquering them and building settlements</t>
  </si>
  <si>
    <t>900 AA2 - Vorg tribes drive back Norgarde raiders, but many of their offspring are raised in Hammer Hold</t>
  </si>
  <si>
    <t>900 AA2 - founding of Targuth</t>
  </si>
  <si>
    <t>10 AA2 - Tantivil is founded in Aldavel; overlooking the sea of Oberon, it becomes a major hub of trade and culture in the north and enforces justice on the Oberon Sea</t>
  </si>
  <si>
    <t>130 AA2 - kingdoms of Aldavel and Gildran wage war over access to the Silvercap Mts</t>
  </si>
  <si>
    <t>140 AA2 - war between Aldavel and Gildran ends; Aldavel grants access to the southern end of the Silvercap Mts while Gildran grants access to the open banks of the Oberon Sea</t>
  </si>
  <si>
    <t>330 AA2 - Galyngale grows into a thriving town boosted by friendship with the elves of the nearby wood, which is named Elfrend; the town becomes a hub of culture and magic</t>
  </si>
  <si>
    <t>250 AA2 - a trio of Jindun ships from a convoy anchor off the shores of Sandara while the rest continue to explore the Noreast Jaunt route; ship and crew disappear</t>
  </si>
  <si>
    <t>80 AA2 - founding of the city of Aquila AA2 - chieftain Orius unites the tribes and founds the city state that begins to dominate the region</t>
  </si>
  <si>
    <t>274 AA2 - the mad general Vestorius sacks Sorcia, makes off with a forbidden chest holding the Eye of Helvia; Vestorius uses the relic to find the Crown of Power</t>
  </si>
  <si>
    <t>280 AA2 - Vestorius raids the southern coast of the Arnland continent, sacking cities and drawing followers to his power</t>
  </si>
  <si>
    <t>289 AA2 - the oracle Juventia puts out the call for eight heroes to oppose Vestorius; ignored by anxious generals of Aquila, she frees eight gladiators and names them wardens of the light</t>
  </si>
  <si>
    <t xml:space="preserve">293 AA2 - the Eight Sentinels battle their way to the peaks of Volturnus, rescuing the Aqulian Legions, and face off against Vestorius; in a mighty eruption of a volcano the dark host and the heroes are consumed </t>
  </si>
  <si>
    <t>390 AA2 - The Blight of Proserpina AA2 - famine sweeps across the lands of Celedon, rumor speaks of Proserpina being kidnapped to the underworld and her blessings taken from the land</t>
  </si>
  <si>
    <t>470 AA2 - the cleric Hailona leads an army of warriors to rescue Proserpina, restoring the land and ending the famine</t>
  </si>
  <si>
    <t>740 AA2 - Fall of the Aurans AA2 - armies from Evolos launch campaign to conquer the Aurans in central and southern Arnland</t>
  </si>
  <si>
    <t>770 AA2 - Fall of Aquila AA2 - Auran Kingdom falls to Tavian armies, beginning Tavian rule over all of western Arnland</t>
  </si>
  <si>
    <t>60 AA2 - Amenset rises from her crypt in the Duatha Hills, seeking revenge for her imprisonment 2300 years later</t>
  </si>
  <si>
    <t>77 AA2 - Amenset recruits evil clerics throughout Tarbia and spreads unholy terror throughout the seven cities</t>
  </si>
  <si>
    <t>81 AA2 - Purge of the Seven Jewels AA2 - desperate for help, the seven cities recruit the help of the Badawi, Tarbian nomad tribes, to fight Amenset's demons plaguing the land</t>
  </si>
  <si>
    <t>83 AA2 - Nadeera, famed ranger of the Tarbian Desert, leads the Badawi nomadic tribes in an all-out war against Amenset</t>
  </si>
  <si>
    <t>88 AA2 - Nadeera and her six companions split up and each liberate one of the Tarbian cities; Nadeera slays Amenset with an enchanted Mashrafiya sword named Alsalam</t>
  </si>
  <si>
    <t>91 AA2 - Order of Alsalam is founded in the city of Skai, honoring Nadeera and the Badawi heroes</t>
  </si>
  <si>
    <t>220 AA2 - Kingdom of Bokarra invades southern Arnland</t>
  </si>
  <si>
    <t xml:space="preserve">780-880 AA2 - War of the Scrolls AA2 - evil wizard Moharem discovers the Scrolls of Badru, priests on either side call on assistance from Qareen to prevail. </t>
  </si>
  <si>
    <t>880 AA2 - War of the Scrolls ends in a cataclysm, blasting the land all around Monrum but sealing portals to other worlds; the hero Rasalased drives back the hordes of evil and gains prominence</t>
  </si>
  <si>
    <t>890 AA2 - Rasalased ("the Lion's Mane") the greatest warrior chieftain of Tarbian History rises up out of Tijara and conquers the seven cities and rules the deserts; his reign would usher in a golden age of Tarbian power over Arnland</t>
  </si>
  <si>
    <t>30 AA2 - Conquest of the Primacy: wealthy Prodians in Argeia raise an army and begin conquest of the land</t>
  </si>
  <si>
    <t>90 AA2 - Destruction of Zaar: the ancient city of Zaar, home to the Akeron culture, is laid to waste by Prodians looking to push all Akeron influence out of the land; the rumored Ephemeral Temple and its relics are lost beneath the ruins</t>
  </si>
  <si>
    <t>200 AA2 - Battle of Parseion AA2 - after decades of taking coastal cities, the Primacy moves inward and takes Parseion; the Prodians assume control of present-day Mythenia, the Akeron people fade from history</t>
  </si>
  <si>
    <t>300 AA2 - Bokarran forces are driven out of present-day Mythenia</t>
  </si>
  <si>
    <t>570 AA2 - Fall of the Primacy: the oracle Mariada convinces the people of the folly of the Primacy and their regime: a new order of compassionate rule is established and the Primacy collapses, ushering in the Age of Philosophers</t>
  </si>
  <si>
    <t>720 AA2 - Last of the Philosopher Kings: Dakis the Wise passes without an heir; he is replaced by a greedy tyrant Yiorgos who tempts the Prodian people with dreams of conquest and riches</t>
  </si>
  <si>
    <t>200 AA2 - Tengaibo invades southern Gaeadon</t>
  </si>
  <si>
    <t>210 AA2 - Harikanya invades Kazeldun, the Caghun Suhk, parts of Mahabar</t>
  </si>
  <si>
    <t>250 AA2 - Caerron tribes driven from the Plains of Narsia and settle the coastal region between the Dint and the Ambuscade Rivers</t>
  </si>
  <si>
    <t>520 AA2 - tribal chief Kellerus of Khovesh rises up during the end of the Kaduru Wars; he drives out the Kaduru forces and unites the Caerron tribes under one banner</t>
  </si>
  <si>
    <t>560 AA2 - Rise of the Kingdom of Caerron; Kellerus commissions the building of the town of Targrim</t>
  </si>
  <si>
    <t>770 AA2 - Junjii pirates raid Azura Bay, raiding farms and towns and controlling the region for forty years</t>
  </si>
  <si>
    <t>810 AA2 - sea druid Tomotan aides the farmers in the Azura Bay region by trapping the Junjii ships within the bay and calling down devastating storms to destroy the pirates' ships</t>
  </si>
  <si>
    <t>140 AA2 - warriors Raikō and Hōshō infiltrate Shuten’s lair disguised as yamabushi (mountain priests) to free women kidnapped from Kaijin; they slay Shuten,</t>
  </si>
  <si>
    <t>141 AA2 -  Shuten's five horns are made into the magical Five Shuten Spears, his fifteen eyes into the magical Shuten Talismans</t>
  </si>
  <si>
    <t>450 AA2 - the great island kingdom of Tanthalsel erupts when the evil elven mage Halaeron insults the gods; the island sinks beneath the waves at the current location of the Sea of Bhavani</t>
  </si>
  <si>
    <t>130 AA2 - the gods Ogun, Olorun, Takhar, and Shango bicker over Kaduru; they send the Four Spears of Ogun to Bokarra, Tengaibo, Harikanya, and Jaloro; sparks the Four Kaduru Empires</t>
  </si>
  <si>
    <t>150 AA2 - Bokarra armies march across western Kaduru, claiming all towns and villages as far as the Joro Mountains and the Nonthelelelu River, clash with Tengaibo's armies at the edge of the Wilderon Plains</t>
  </si>
  <si>
    <t>220 AA2 - Bokarra invades southern Arnland</t>
  </si>
  <si>
    <t>140 AA2 - Tengaibo armies march across central Kaduru, claiming the Onechanbara Jungle, Ape City, and all villages and towns</t>
  </si>
  <si>
    <t>740 AA2 - Apes of Wakabi drive out humans and Elves from Onechanbara Jungle and form Ape City</t>
  </si>
  <si>
    <t>160 AA2 - Harikanya armies march across eastern Kaduru, claiming all towns and cities as far west as the Sampala River and Aramanga Mountains and as far south as the Bay of Zunya</t>
  </si>
  <si>
    <t>300 AA2 - Kaduru forces are driven out of Arnland, Gaeadon, the Caghun Suhk, and Mahabar</t>
  </si>
  <si>
    <t>400 AA2 - Durgeddin the Black leaves Daemundra to colonize the Carnor Mountains and start his own kingdom; names his colony Kundrukar</t>
  </si>
  <si>
    <t>162 AA3 - Comet of Daranachd appears, signalling the 888 year cycle of the crown of power</t>
  </si>
  <si>
    <t>70 AA3 - trolls sweep down from the mountains in Norgarde to destroy villages and begin the War of the Trolls</t>
  </si>
  <si>
    <t>90 AA3 - Fall of the Norgarde town of Thiasi</t>
  </si>
  <si>
    <t>140 AA3 - end of the War of Trolls in Norgarde AA3 - Gudruf Haselfled leads an army to drive the trolls into the mountains of Norgarde</t>
  </si>
  <si>
    <t xml:space="preserve">500 AA3 - Battle of Lost Song AA3 - Elves of Laaktalla mount a war against the Frost Giants in the north. Torsten, a human skald, falls in love with the Elven maid Cerwyen and joins the Elves. He saves the battle by singing his song causing an avalanche. The song is so powerful it robs him of his voice, but can still be heard in the winds around the valley now named for it. </t>
  </si>
  <si>
    <t>850-873 AA3 - Great Orc War of the West : the wizard Agorim the All Knowing enters a dark pact with an arch demon to lay waste to the West; he unites a thousand Orc tribes and empowers them with mighty weapons then unleashes them to destroy everything in their path</t>
  </si>
  <si>
    <t>851 AA3 - The Great Orc Army splits into four forces: The Banners of Blood, Bone, Claw, and Teeth; Blood and Bone march west, Claw invades the Dwarven Kingdom of Citerak, Teeth marches east into the Friendless Fringes</t>
  </si>
  <si>
    <t>852 AA3 - Orcs of the Blood and Bone Banners assault the Great Darkwood Forest and the Kingdom of Kalanon</t>
  </si>
  <si>
    <t xml:space="preserve">853 AA3 - the Orcs of Blood and Bone withdraw to Wyvern Pass; Elves of Aldalinh and Adulien are surrounded and ambushed at Wyvern Pass ; they flee west in retreat; </t>
  </si>
  <si>
    <t>853 AA3 - Orcs of the Teeth Banner conquer goblinoid tribes around Spider Lake, enslaving them into their armies; Orcs of the Claw Banner conquer Dark Keep, Hardkiln, and Silverok</t>
  </si>
  <si>
    <t>854 AA3 - Banners of Blood and Bone assault Final Forest; Banner of Claw takes Glitren and holds off reinforcements from Rubelor</t>
  </si>
  <si>
    <t>855 AA3 - Orcs of the Teeth Banner meet the Dwarves of Daemundra at Long Keep in the Evermore Mountains and defeat them; Orc forces cross the Evermore Mountains into Erigoth</t>
  </si>
  <si>
    <t>857 AA3 - Orc banners of Blood and Bone meet Plenish forces on the Plains of Gremira; Orcs of the Teeth banner take Windenfre; Orcs of the Claw lure Rubelor and Citerak forces into Glitren and unleash demons from a deep fissure they have created</t>
  </si>
  <si>
    <t>857 AA3 - Treviland and Tirudor marshal forces to aide the western kingdoms of men; Elves of Ulynar march west, Elves of Ari'Aahn march east</t>
  </si>
  <si>
    <t>850-873 AA3 - Great Orc War of the West</t>
  </si>
  <si>
    <t>858-872 AA3 - fighting continues off and on around the Plenish Marches, Bane Wood, the Gunnar Gap, and the Plains of Arbock</t>
  </si>
  <si>
    <t>873 AA3 - a series of victories over the Orcs drive them back from the Plenish Marches and the lands east of the Evermore Mountains</t>
  </si>
  <si>
    <t>150 AA3 - tribes from all over western Amadar wage relentless war for control of the land</t>
  </si>
  <si>
    <t>180 AA3 - war in western Amadar ends with King Marius ruling all the land west of the Evermore Mountains</t>
  </si>
  <si>
    <t>420 AA3 - end of Marius dynasty in western Amadar</t>
  </si>
  <si>
    <t xml:space="preserve">140 AA3 - Slogdag the Reaper leads an army of Orcs out of the Godsteeth Mts. bent on destroying human settlements </t>
  </si>
  <si>
    <t>141 AA3 - Leuthard, hero of the Vorg people, marches his men to the Godsteeth to stop Slogdag</t>
  </si>
  <si>
    <t xml:space="preserve">142 AA3 - Battle of Bone Bay AA3 - Vorg and Orc forces fight furiously, with the Vorg nearing victory AA3 - Screecher tribes flank the Vorg through the Drude Forest </t>
  </si>
  <si>
    <t>143 AA3 - Leuthard's forces fight on the run and are driven back to Waroath Mountain; recalling the legend of the mountain he ascends the peak and swears to Baduhenna to defeat the Orcs</t>
  </si>
  <si>
    <t>151 AA3 - after years of fighting, Slogdag has pushed the Vorg all the way back to the Eldritch Hills</t>
  </si>
  <si>
    <t>152 AA3 - Battle of Eldritch Hills AA3 - Leuthard calls on Baduhenna to help him fulfill the pledge he made on Waroath Mt.; Leuthard's personal guard is gifted with the Hundred Heavenly Hammers, which the Vorg famously use to utterly crush the Orcs</t>
  </si>
  <si>
    <t>120 AA3 - war erupts between Vasera and Gildran, incited by agents from the Drow dwelling beneath the Stonecurtain Mts</t>
  </si>
  <si>
    <t>131 AA3 - elves of Idenbor broker peace between Vasera and Gildran after unveiling the Drow faction and destroying it</t>
  </si>
  <si>
    <t>450 AA3 - explorers from Vasera seek to expand the kingdom northward, found the town of Haselden as a trade port on the Oberon coast</t>
  </si>
  <si>
    <t xml:space="preserve">455 AA3 - expansion of Vasera meets disaster as explorers incite the anger of the red dragon Xethra ruling over the Fire Twins Mts. </t>
  </si>
  <si>
    <t>456 AA3 - Battle of the Baleful Twins: Xethra rages against the northern armies of Vasera; goblins and orcs are summoned out of the Decaying Forest and cut off the Vaseran armies' retreat; Vaseran forces are wiped out</t>
  </si>
  <si>
    <t>461 AA3 - Vaseran expansion into the north is abandoned but Haselden endures on the northern shores of Oberon, sustained by sea trade and protected by elaborate defensive works</t>
  </si>
  <si>
    <t>540 AA3 - The Great Squall: a massive storm system rolls west across the Myriad Sea and into Korsair Bay, destroying everything in its path</t>
  </si>
  <si>
    <t>340 AA3 - Age of the hero Jonos of Estarra: half-man/half-giant who destroys the famed dungeons of the evil king Xerxilles and creates a massive flood to save the city by destroying Xerxilles' army of hell lions</t>
  </si>
  <si>
    <t>720 AA3 - War of Palas River erupts between Kasylla and Parseion</t>
  </si>
  <si>
    <t>810 AA3 - Nemesis conquers the armies of the north, ending the Wars of Palas; instead of asserting rule, the Nemesians sue for a lasting peace for the region</t>
  </si>
  <si>
    <t>820 AA3 - formation of the Mythenian City States</t>
  </si>
  <si>
    <t>680 AA3 - Caerron tribes drive out the last remnants of the Xiandai invaders</t>
  </si>
  <si>
    <t>970 AA3 - Red River Wars: Fall of the Kingdom of Caerron</t>
  </si>
  <si>
    <t>390 AA3 - Xiandai invades the islands of Ominotago and Wanahila</t>
  </si>
  <si>
    <t>570 AA3 - Xiandai is driven out of Kaduru</t>
  </si>
  <si>
    <t>590 AA3 - The town of Huandao is established as a farming resource to support the City of Destiny</t>
  </si>
  <si>
    <t>630 AA3 - The town of Baihe (White Crane) is established as a ship-building resource to support the City of Destiny</t>
  </si>
  <si>
    <t>30 AA3 - The Dark Reign of the White Millstone: the demon Satsujin appears in Ayozu; he slays the ruler of the town and assumes control disguises as him</t>
  </si>
  <si>
    <t>31 AA3 - Satsujin attracts followers to Ayozu, instilling fear and awe; he invokes a blud lust in his retainers and launches a campaign of bloodshed in the lands around Ayozu</t>
  </si>
  <si>
    <t>32 AA3 - Satsujin's army raises the banner of the white millstone, which strikes fear throughout the north; Satsujin forces march east to Ako, joined by undead warriors from the Tengu Marshes</t>
  </si>
  <si>
    <t>33 AA3 - Ako falls to the White Millstone armies; later that year Jurojin falls; monks from the temples Aizen, Rokuju, and Benzai are slaughtered, as are all samurai adepts from the Kodokan, Kyuba No Michi, and Bunbu Ichi schools</t>
  </si>
  <si>
    <t>35 AA3 - the city of Shiashi rushes north to face Satsujin's armies, not heeding its ally Kaijin to wait and attack in force; Shiashi troops are ambushed in Thunder Valley and decimated as are all students from the Kenjutsu school</t>
  </si>
  <si>
    <t>36 AA3 - the White Millstone armies pour into Nishi lands of the west but divert a second force east of the Domoru Mountains</t>
  </si>
  <si>
    <t>38 AA3 - Satsujin presses into Blossom Valley; Kaijin forces stall the advance and send dispatches to Cold Lantern to attack the enemy from the rear</t>
  </si>
  <si>
    <t>42 AA3 - Satsujin reveals himself in his demon form: wearing blood red samurai armor and flaming eyes, he beheads a thousand people as food to his demon allies</t>
  </si>
  <si>
    <t>44 AA3 - Satsujin forces ninety four maidens from the captured towns and villages to marry him with the intent to get upon them demonic children; monks of the Tamonten shrine attempt to rescue the maidens but fail, but it does give the maidens enough time to commit suicide</t>
  </si>
  <si>
    <t>52 AA3 - Satsujin creates arcane eyes throughout the land that spy on travelers as well as invoke fear in even the strongest of warriors</t>
  </si>
  <si>
    <t>71 AA3 - a monk from the Kichijo shrine makes it through the Pajra Jungle to resistance forces in the western Azuma lands; he tells of the Eyes of Satsujin, which cause all heroes to hide</t>
  </si>
  <si>
    <t>72 AA3 - The Ninety Four Answer: the greatest samurai from Otemon, Bakaru, and Shizoku  as well as monks from the remaining shrines launch a daring raid on Ayozu, blindfolding themselves on their journey to resist the Eyes of Satsujin</t>
  </si>
  <si>
    <t>73 AA3 - the Azuma samurai attack the demons around Ayozu, sacrificing themselves to allow priests of Amaterasu to banish Satsujin from this world using the Ten Chimes of Heaven</t>
  </si>
  <si>
    <t>80 AA3 - the Ten Chimes of Heaven are divided among the ten shrines throughout Sakura; the eyes of Satsujin, which have closed since his defeat, are destroyed in consecration ceremonies</t>
  </si>
  <si>
    <t>162 AA3 - Rangana, head witch of Suramir, is tempted by a demon to seize the Crown of Power from hell itself</t>
  </si>
  <si>
    <t>165 AA3 - Rangana sends the witches of Suramir to the far corners of Mahabar, poisoning the land and summoning dark creatures to destory the kingdom</t>
  </si>
  <si>
    <t>166 AA3 - Rangana lays waste to the Chandrabha paladins, destroying their entire order</t>
  </si>
  <si>
    <t>168 AA3 - the lords of the land hide in their palaces, their armies laid to waste by Rangana's host; a holy man named Chidakash fails to recruit heroes of the land, is captured by the Dayaakar pirates</t>
  </si>
  <si>
    <t>170 AA3 - Chidakash convinces the Dayaakar pirates to take up the cause against Rangana, leads them on a quest to claim the Eight Spears of Ligh</t>
  </si>
  <si>
    <t>175 AA3 - after many adventures, the Dayaakar pirates pursue Rangana to the Satva Mountains and wage an epic battle that destroys Rangana and her witches and sends the crown to hell</t>
  </si>
  <si>
    <t>590 AA3 - Shreya, the Iridescent Maharani, rallies the peasants of Mahabar to drive out the Xiandai invaders</t>
  </si>
  <si>
    <t xml:space="preserve">592 AA3 - the Shreya calls on the gods to rebuild the land, creating an era of the greatest architecture and art in Mahabar history; the era is called the Iridescent Era </t>
  </si>
  <si>
    <t>600 AA3 - the six Khanda of Nagari are forged, each gifted with powers by one of the gods, and are dispatched to all six cities as symbols of protection</t>
  </si>
  <si>
    <t>852 AA3 - Elves of Aldalinh and Adulien march to aide Kalanon</t>
  </si>
  <si>
    <t>854 AA3 - Banners of Blood and Bone assault Final Forest</t>
  </si>
  <si>
    <t>857 AA3 - Elves of Ulynar march west, Elves of Ari'Aahn march east</t>
  </si>
  <si>
    <t>858-872 AA3 - Kingdom of Aldalinh falls to the Orc invaders; fighting continues off and on around the Plenish Marches, Bane Wood, the Gunnar Gap, and the Plains of Arbock</t>
  </si>
  <si>
    <t>190 AA3 - Shimney Footbeard of Obseidon faces the great under-serpent Vrydeth and slays it; according to legend, this creates such a shower of serpent's blood that Obseidon dwarven clerics captured it and made it into a potion of great power called Vrydeth</t>
  </si>
  <si>
    <t>720 AA3 - Springs of Karana built in the Kingdom of Amethek by old king Grakkin as a wedding present to his bride Karana from the Dwarven kingdom of Emralden</t>
  </si>
  <si>
    <t>852 AA3 - Dwarves of Rubelor march to Citerak to aide their brethren</t>
  </si>
  <si>
    <t>853 AA3 - Orcs of the Claw Banner conquer Dark Keep, Hardkiln, and Silverok</t>
  </si>
  <si>
    <t>854 AA3 - Banner of Claw takes Glitren and holds off reinforcements from Rubelor</t>
  </si>
  <si>
    <t>854 AA3 - the legendary Five Hammers of the Deep are lost in the ensuing battles</t>
  </si>
  <si>
    <t>857 AA3 - Orcs of the Claw lure Rubelor and Citerak forces into Glitren and unleash demons from a deep fissure they have created</t>
  </si>
  <si>
    <t>50 AA4 - Comet of Daranachd appears, signalling the 888 year cycle of the crown of power</t>
  </si>
  <si>
    <t>938 AA4 - Comet of Daranachd appears, signalling the 888 year cycle of the crown of power</t>
  </si>
  <si>
    <t xml:space="preserve">120 AA4 - Pox of Hela: a plague sweeps the lands of Norgarde; thousands die </t>
  </si>
  <si>
    <t>150 AA4 - Hanuhal, priest of Wodan, travels to Hel to vanquish the demon Stathuun and lift the plague</t>
  </si>
  <si>
    <t xml:space="preserve">680 AA4 - the last Harduin are massacred by Phranes nursing a grudge for their quelled rebellion; the lack of mercy after Harduin spared the Phranes lives on in the insult "Phranesh mercy" </t>
  </si>
  <si>
    <t>420 AA4 - the evil cleric Dawinnis angers the gods and causes the town of Serene to sink beneath a huge lake within the current Valley of the Lost Lake</t>
  </si>
  <si>
    <t>650 AA4 - War of Wind Valley AA4 - humans in the region of present day Stonbrek war with the Dwarves of Daemundra</t>
  </si>
  <si>
    <t>680 AA4 - Orc armies attack Daemundra; Var Vengalen of Stonbrek comes to the aide of the Dwarves of Daemundra, ending the feud between the town and the Dwarves</t>
  </si>
  <si>
    <t>20 AA4 - Norgarde raiders sack Dammerung and use it to launch raids across the Howling Sea for the next five hundred years</t>
  </si>
  <si>
    <t>410 AA4 - town of Ketzel is built by Norgardians</t>
  </si>
  <si>
    <t>540 AA4 - Vorg tribes liberate Dammerung from Norgarde conquerors; the years of intermarriage between Norgardians and Vorg create tribes identifying as Erigots</t>
  </si>
  <si>
    <t>760 AA4 - Windenfre armies march forth and take Hammer Hold and Wolfenfels, beginning years of control over northen Erigoth</t>
  </si>
  <si>
    <t>790 AA4 - The Fletcher Wars AA4 - Windenfre marches on the Fletcher Forest and declares war on the Elves of Teinhir</t>
  </si>
  <si>
    <t>920 AA4 - End of the Fletcher Wars AA4 - Orcs out of the Eldritch Hills destroy the Windenfre armies, forcing the humans to retreat back to their towns</t>
  </si>
  <si>
    <t>300 AA4 - fall of the Isle of Ariago and the city of Madrina to Orc forces</t>
  </si>
  <si>
    <t>340 AA4 - The Scourge of Hrolith ends with Orc tribes occupying all of Central Amadar but warring among themselves; the Elves of Eida'Las are cut off from the outside world and barely survive, hiding in the Idenbor Forest</t>
  </si>
  <si>
    <t>600 AA4 - the city of Aqulia is taken over by patricians calling themselves Celedonians; Aquila revolts against the Tavian throne in Evolos</t>
  </si>
  <si>
    <t>610 AA4 - Celedonians broker deals with the Darmiddians to finance a build-up in arms</t>
  </si>
  <si>
    <t>770 AA4 - Fall of Evolos to the Celedonians; end of the reign of Tavian people</t>
  </si>
  <si>
    <t>110 AA4 - Lithia of the Dark Eyes lights the hundred lamps in Parseion, opening portals for far off realms for the first time</t>
  </si>
  <si>
    <t>460 AA4 - the Argeian Conquest: Queen Rhodothea of Argeia discovers the Kithara of Conquest, a lyre of such enchantment it emboldens armies to be unbeatable</t>
  </si>
  <si>
    <t>461 AA4 - armies of Argeia surprise Parseion in a night-time raid; Argeia's ships attack up the coast of the Siren Straits, seizing ports and sinking ships that oppose them</t>
  </si>
  <si>
    <t>470 AA4 - within a decade, Rhodothea has conquered all the cities of Mythenia and is coronated Mythenian Empress</t>
  </si>
  <si>
    <t>800 AA4 - Fall of the Argeian Empire: agents from Sargon invade the Citadel of Argeia and set off a magical explosion to destroy it; the Kithara of Conquest is lost in the destruction of the Citadel</t>
  </si>
  <si>
    <t>190 AA4 - Lord Donagal of Treviland leads the first expedition to the coast of northwestern Gaeadon, promising a new land for dispossessed Trevilish farmers and merchants</t>
  </si>
  <si>
    <t>230 AA4 - City of Nuada is founded in Kyre, begins as a simple fortified camp</t>
  </si>
  <si>
    <t>240 AA4 - City of Kelenon is founded in Kyre, begins as a simple fortified camp</t>
  </si>
  <si>
    <t>250 AA4 - City of Claeryon is founded in Kyre, begins as a simple fortified camp</t>
  </si>
  <si>
    <t>480 AA4 - Fleet of the Green Sails arrives in Adhanar and begins to colonize the land</t>
  </si>
  <si>
    <t>980 AA4 - Founding of the city of Oisia</t>
  </si>
  <si>
    <t>45 AA4 - the scourge is driven back by Paladins from the Orders of Panlong and of the Flaming Pearl; Wai Hen is cast into the Void</t>
  </si>
  <si>
    <t>440 AA4 - Azura Kingdom marches through Vigil Pass and wages war on Mingyun</t>
  </si>
  <si>
    <t>448 AA4 - Mingyun falls to Azura forces</t>
  </si>
  <si>
    <t>455 AA4 - Azura Kingdom takes Mingxia</t>
  </si>
  <si>
    <t>470 AA4 - Azura forces attack and conquer Baozang</t>
  </si>
  <si>
    <t>479 AA4 - Azura takes Haidan, begins three hundred years of raids on the open seas from the island</t>
  </si>
  <si>
    <t>484 AA4 - Azura takes Kylin</t>
  </si>
  <si>
    <t>590 AA4 - Azura forces attack the Elderwyrm Mountains, succeed in slaying several dragons</t>
  </si>
  <si>
    <t>606 AA4 - Faofang the ancient dragon rises up and destroys the Azuran forces in the Elderwyrm Mts; Faofang takes revenge by flying to Baihe and stealing the Emperor's children</t>
  </si>
  <si>
    <t>938 AA4 - the evil wizard Wai Hen returns when a novice wizard accidentally opens a portal to the Void; Wai Hen uses his centuries in the Void to learn of the Crown of Power and seeks it out</t>
  </si>
  <si>
    <t>940 AA4 - Wai Hen takes over the Valley of Dead Kings and animates an army of stone soldiers</t>
  </si>
  <si>
    <t>941 AA4 - Wai Hen and the Stone Army defeat Moghun tribes and recruit several thousand of their riders; Wai Hen opens the way into northern Xiandai</t>
  </si>
  <si>
    <t>942 AA4 - Wai Hen and the Stone Army march on Mingyun; High Temple of Xihe is destroyed along with the paladins of the Flaming Pearl</t>
  </si>
  <si>
    <t>951 AA4 - Wai Hen hears of heroes roaming the land, liberating people from his reign of terror; launches a campaign to march on Pearl Mountain where the Crown was defeated four thousand years ago</t>
  </si>
  <si>
    <t>955 AA4 - a rag tag group of Xiandai heroes confronts Wai Hen atop Pearl Mt and defeat him; the cosmic blast causes Pearl Mt to glow at night to this day</t>
  </si>
  <si>
    <t>960 AA4 - First Imperial Dynasty: with the fall of the Azuran Kingdom Xiandai unites under a single Emperor in Mingyun for the first time in history</t>
  </si>
  <si>
    <t>50 AA4 - weaponsmith Nagaari visits the realm of fire and retrieves the secret of sword making from Takemikazuchi the god of swords</t>
  </si>
  <si>
    <t>51 AA4 - Nagaari builds his forge in Shizoku</t>
  </si>
  <si>
    <t>80 AA4 - Nagaari, sensing his impending death, commissions his best students to carry on his secrets to swordmaking</t>
  </si>
  <si>
    <t>82 AA4 - Nagaari faces the Inu demon of Agi Bridge and slays him with his first sword before succumbing to his wounds; the sword is lost to the ages</t>
  </si>
  <si>
    <t>100 AA4 - Narikore founds the Shiranui school of sword making in Jurojin</t>
  </si>
  <si>
    <t>105 AA4 - Hirasane founds the Namahage school of sword making in Kaijin</t>
  </si>
  <si>
    <t>210 AA4 - the Kadokan school of Bushido is formed in Ako</t>
  </si>
  <si>
    <t>222 AA4 - the Kyûba No Michi school of Bushido is formed in Ayozu</t>
  </si>
  <si>
    <t>225 AA4 - the Bunbu Ichi school of Bushido is formed in Jurojin</t>
  </si>
  <si>
    <t>228 AA4 - the Kenjutsu school of Bushido is formed in Shiashi</t>
  </si>
  <si>
    <t>231 AA4 - the Gorinso school of Bushido is formed in Kaijin</t>
  </si>
  <si>
    <t>490 AA4 - after decades of war between the three kingdoms, Akabashi of Shizoku becomes the first Emperor of Sakura</t>
  </si>
  <si>
    <t>20 AA4 - Rise of the Dumatra Empire AA4 - Lavanya Singh, daughter of the Raja in Jangi Kara, spurns the affections of Arun, commander of Dumatra's army</t>
  </si>
  <si>
    <t>21 AA4 - General Arun, obsessed with Lavanya, seeks out the goddess Sarama for her help to hunt his prey; Sarama gifts Arun with the Belt of the Ceaseless Hunter</t>
  </si>
  <si>
    <t>22 AA4 - Arun overthrows the Raja of Dumatra to gain power, leads the elite Mastizaade troops and invades Jangi Kara</t>
  </si>
  <si>
    <t>23 AA4 - Jangi Kara falls, Lavanya flees by ship to Devasena</t>
  </si>
  <si>
    <t>29 AA4 - Turutan falls and Lavanya is seized as Arun's queen</t>
  </si>
  <si>
    <t>31 AA4 - Arun is annointed the Samraat, Emperor of all Mahabar; this is considered the end of the Iridescent Era of Mahabar as the throne turns to the art of warfare over culture and beauty</t>
  </si>
  <si>
    <t>420 AA4 - Civil War in Mahabar AA4 - the House of Arun collapses, ending Imperial rule as regions reclaim their independence; this also marks the end of the reign of the Jani people and the rise of the peasant class: the Mahabri</t>
  </si>
  <si>
    <t>460 AA4 - Kalamang the serpent attacks Nyogo; the hero Izagala calls the great sea turtle Ufudu and destroys the serpent</t>
  </si>
  <si>
    <t>50 AA4 - Jumbani, former shaman of Kemba, is led by a vision into the Land of Flames; there he finds the Crown of Power</t>
  </si>
  <si>
    <t>55 AA4 - Jumbani harnesses the evil creatures of the vale and marches on all of Mthunzi lands, destroying everything in his path</t>
  </si>
  <si>
    <t>57 AA4 - Jumbani's power grows, he sets the Plains of Cheetana ablaze and fouls the Onechanbara Jungle</t>
  </si>
  <si>
    <t>60 AA4 - Jumbani's army covers a third of Kaduru; the Naigana desert is brought to life as a great vortex of sand that swallows Harikanya</t>
  </si>
  <si>
    <t>62 AA4 - the paladin Tadala rises up out of Ajabar; Tadala and her seven sisters quest and find the Eight Spears of Courage</t>
  </si>
  <si>
    <t>65 AA4 - Tadala and the Seven Sisters travel the land, destroying every shaman laying waste to the land</t>
  </si>
  <si>
    <t>71 AA4 - Tadala and the Seven Sisters march into the Land of Flames and destroy Jumbani and his demons</t>
  </si>
  <si>
    <t>230 AA4 - Fall of Elven settlement of Dagohorn Forest to Orcs in Scourge of Hrolith</t>
  </si>
  <si>
    <t>250 AA4 - Fall of Elven settlement of Neversun Forest to Orcs in Scourge of Hrolith</t>
  </si>
  <si>
    <t>280 AA4 - Fall of Elven settlement of Greydon Wood to Orcs in Scourge of Hrolith</t>
  </si>
  <si>
    <t>300 AA4 - Fall of Elven settlement of Nastrond Forest to Orcs in Scourge of Hrolith</t>
  </si>
  <si>
    <t>330 AA4 - Fall of Elven settlement of Elfrend Wood to Orcs in Scourge of Hrolith</t>
  </si>
  <si>
    <t>530 AA4 - Elven settlements fall in the Talon Jungle in the wake of Orc armies waging war on the region</t>
  </si>
  <si>
    <t>140 AA4 - Borothin Whetaxe of Sapphurnus finds the lair of a great serpent in its pool and bends it to his will, riding the seas and slaying terrors of the deep</t>
  </si>
  <si>
    <t xml:space="preserve">620 AA4 - the ice giant Norg is slain in Norgarde by Uldraen wielding the magic pick axe Irsolas </t>
  </si>
  <si>
    <t>590 WA1 - sea serpents appear around Norgarde, becoming the major foe of Norgarde sailors for 70 years</t>
  </si>
  <si>
    <t>660 WA1 - Kargus the Deaf dies slaying the last of the sea serpents in the Sea of Fenris</t>
  </si>
  <si>
    <t>760 WA1 - the White Dragon Vitlaga moves into the Raros Mountains</t>
  </si>
  <si>
    <t>900 WA1 - Norgarde ships destroy the last of the Tertius fleet based out of Hammer Hold; the city falls shortly thereafter and the Thoon and Echidna Legions are sacrificed to the sea</t>
  </si>
  <si>
    <t>760 WA1 - Genovefe of the Plenish tribes unites her people in overthrowing the Celedonians; she becomes the first queen of Plenia</t>
  </si>
  <si>
    <t>900 WA1 - Ielfred of Eathra unites the Treaians to defeat the Celedonians, renames the city to Illustrim</t>
  </si>
  <si>
    <t>930 WA1 - Heardwulf son of Ielfred wars with the Treian tribes to conquer the region</t>
  </si>
  <si>
    <t>950 WA1 - Edric son of Heardwulf unites Treian tribes and establishes the royal bloodline of Ielfred</t>
  </si>
  <si>
    <t>830 WA1 - Erigot tribes win critical victories and isolate the Celedonian Echidna Legion in Hammer Hold</t>
  </si>
  <si>
    <t>800 WA1 - Hyderian forces lure Celedonians to an open engagement near the Nastrond Forest; the Crantor Legion is encircled by light cavalry marching out of the Daghorn Forest and slowly decimated in the Battle of Daghorn</t>
  </si>
  <si>
    <t>810 WA1 - Tereus Legion is surprised by a sudden overwhelming strike by Orcs around the Sea of Oberon and wiped out</t>
  </si>
  <si>
    <t>400 WA1 - Hill giants from the Owachee Hills harass the town of Machakw under their chief Karawaq</t>
  </si>
  <si>
    <t xml:space="preserve">408 WA1 - Rangers of the Band of the Water Beetle are led by Ciqala Singing Spear and slay the giants over an eight year period. </t>
  </si>
  <si>
    <t>750 WA1 - Emperor Glautus is assassinated by his younger brother, Setulo; the spirit of the Celedonian Empire is divided between Setulo and his sister Eropene</t>
  </si>
  <si>
    <t>760 WA1 - Genovefe of the Plenish tribes unites her people in overthrowing the Celedonian Spargeus Legion; she becomes the first queen of Plenia</t>
  </si>
  <si>
    <t>760 WA1 - sailors from the Quintus navy begin to disappear, strange creatures infest the ships; the Quintus navy departs Mahabar waters</t>
  </si>
  <si>
    <t>770 WA1 - the mad druid Eraric avenges the Kazeldun by luring the Xanthus Legion north into the Valley of Strife; they are never seen again</t>
  </si>
  <si>
    <t>780 WA1 - Celedonian Poena Legion, loyal to Glautus, breaks ties with Celedon and forms its own kingdom in the barbarian lands of Kazeldun</t>
  </si>
  <si>
    <t>790 WA1 - Celedonian Talos Legion marches north to the Joro Mts with tales of gold; Kaduru warriors marching out of the Koro Jungle attack from the rear; Kaduru forces cut the legions off from the coastal garrisons and wipe them out</t>
  </si>
  <si>
    <t>820 WA1 - Decius, grandson of Setulo, marries his cousin Aelia, granddaughter of Eropene, in a bid to bring peace to Celedon; they are both usurped by General Opiter who grabs control of the empire</t>
  </si>
  <si>
    <t>840 WA1 - madness takes over the Aethon and Latus Legions; they wipe each other out for power over the Ongolk region</t>
  </si>
  <si>
    <t>860 WA1 - General Opilio in Harikanya refuses a challenge of trial by combat from a local chieftain and executes him; the Kaduru people see this as weakness and revolt, taking back the city and slaying the Ixion Legion</t>
  </si>
  <si>
    <t>870 WA1 - Moghun warlords take back Galdan and march to Shanshan with the heads of the Sterope Legionnaires</t>
  </si>
  <si>
    <t>890 WA1 - after a long campaign, Kaduru armies in Harikanya succeed in defeating the Arion Legion and liberating Keromang, Ramala, and Arolo</t>
  </si>
  <si>
    <t>910 WA1 - the Secundus fleet battles the Septimus fleet of the Eastern Imperium for control of the region; both fleets are destroyed in the Battle of Myriad Sea</t>
  </si>
  <si>
    <t>920 WA1 - Nemean Legion, deprived of sea support, is harrassed by pirates from Ariago; forces are spread thin and fall prey to Orc tribes in the Galdan, Vaseran, and Aldavel regions; Nemean Legion is wiped out</t>
  </si>
  <si>
    <t>930 WA1 - a large Gnoll army out of the Dunsan Forest ambushes the Colchian Legion and wipes them out</t>
  </si>
  <si>
    <t>960 WA1 - Longspear falls as growing numbers of Kaduru chieftains revolt; the Celaeno Legion is wiped out</t>
  </si>
  <si>
    <t>980 WA1 - Tarbian cities revolt against the Celedonian occupation; the Almadina hire mercenaries to drive the Celedonians out into the deserts, where the nomad tribes wipe them out including the Orthaon Legion</t>
  </si>
  <si>
    <t>990 WA1 - Kelenon falls as local tribes drive the Echion Legion out of Gaeadon</t>
  </si>
  <si>
    <t>100 WA1 - the last of the Fajar princes is slain by the Celedonians, depriving the Fajar of heirs to continue the dynasty; the Darmiddian elders move quickly to prepare for the noble class of the Almadina to assume control of the Seven Cities once the Celedonians are gone</t>
  </si>
  <si>
    <t>987 WA1 - The Darmiddian Blessing: Darmiddian merchants discover a rare plant in Kaduru that cures the disease dubbed the Aquilan Curse; merchants of Darmiddia profit greatly by making the cure available for a price</t>
  </si>
  <si>
    <t>60 WA1 - the Mythenian seer Themistoklis foresees the Celedonian attack on Sargon and transports several hundred ancient tomes to a distant island in the region of the Great Maelstrom; the Isle of Scholars is founded</t>
  </si>
  <si>
    <t>826 WA1 - Eusaron, a Celedonian general in charge of the garrison at Sargon and scholar of history, stumbles across a map in the Great Library; the map leads to the location of the Crown of Power</t>
  </si>
  <si>
    <t>829 WA1 - after leading an expedition of adventurers into the Celestial Mountains Eusaron claims the Crown of Power; he goes insane and begins summoning fell creatures to his lair in the ruins of Zaar</t>
  </si>
  <si>
    <t>831 WA1 - Eusaron's cult grows into the Eidolon, named for the many wraiths that accompany their host; the Eidolon spreads its terror into southern Mythenia</t>
  </si>
  <si>
    <t>833 WA1 - the sorceress Agathe and Myrine, paladin of Sargon, battle the Eidolon forces and drive them back into the Tarbian Desert</t>
  </si>
  <si>
    <t>834 WA1 - the Eidolon spreads into the Tarbian Desert, slaying and possessing legions of Celedonian troops stationed there; within two years Celedon is desperately battling undead hordes coming out of the desert</t>
  </si>
  <si>
    <t>851 WA1 - hungry for fresh blood, the Eidolon crosses back through the Thyra Gates and invades Mythenia</t>
  </si>
  <si>
    <t>855 WA1 - Osireion falls to the Eidolon armies</t>
  </si>
  <si>
    <t xml:space="preserve">857 WA1 - Battle of Agda WA1 - the elves of Lo'Shella are crushed by the Eidolon forces at the Agda River and are forced to flee </t>
  </si>
  <si>
    <t>859 WA1 - Parseion leads entire northern forces against the Eidolon, Argeia the southern forces; battle is met with Eidolon south of the Hills of the Mystics</t>
  </si>
  <si>
    <t>862 WA1 - Battle of Phyrion WA1 - Mythenia forces are surrounded and on the brink of defeat when the Sapphurnus dwarves ride down out of the Argyron Mountains to the rescue</t>
  </si>
  <si>
    <t>863 WA1 - Mythenia forces that make it out of the Mystic Hills regroup on the far side of the Arxis River as the Eidolon wraiths march on Parseion to crush the high temple there</t>
  </si>
  <si>
    <t>865 WA1 - Isidor the famous thief of Osireion receives a vision, leads his gang of thieves to the ruins of Zaar; there, they find and steal the Scepters of Power hidden there by Eusaron</t>
  </si>
  <si>
    <t>868 WA1 - Isidor and his band fight their way through one horror after another to reach the Mystic Hills; Isidor and his companions liberate the elves imprisoned in the Alona Forest</t>
  </si>
  <si>
    <t>870 WA1 - Isidor and his band confront the Eidolon and slay Eusaron and destroy the Crown of Power</t>
  </si>
  <si>
    <t>280 WA1 - Celedonians invade present-day area of Barter Bay in Northern Gaeadon</t>
  </si>
  <si>
    <t>770 WA1 - the mad druid Eraric avenges the Kazeldun by luring the Ladon Legion north of Tiroth Pass into the Valley of Strife; they are never seen again</t>
  </si>
  <si>
    <t>140 WA1 - End of First Imperial Dynasty: Emperor Hanying collects all ten Rings of Opulence and is destroyed resulting in a curse on the land and sending it into chaos for centuries</t>
  </si>
  <si>
    <t xml:space="preserve">142 WA1 - War of the Sons of Dragon : towns fall into a hundred year of war between one another over territory, civilization collapses </t>
  </si>
  <si>
    <t>800 WA1 - Mingmei Song (f) of Mingyun receives a vision from Xihe the great sun goddess to unite the lands of Xiandai; bestows upon her the Sword of the Forever Sun</t>
  </si>
  <si>
    <t>822 WA1 - Mingmei Song crowned Empress over all Xiandai, ushering in a new age of culture and civilization; Second Imperial Dynasty begins</t>
  </si>
  <si>
    <t>880 WA1 - Abraxas Legion in Shanshan surrenders the city and departs by boat to Vigil; Ladon Legion in Vigil breaks with Celedon and forms the Eastern Imperium</t>
  </si>
  <si>
    <t>490 WA1 - the Weavers Guild Jorogumo in Shiashi is wiped out by the local Daimyo for its leader failing to pay proper honor to the clan</t>
  </si>
  <si>
    <t>400 WA1 - the Daayan witches move into the Mire of Samja near Dumatra</t>
  </si>
  <si>
    <t>800 WA1 - Witches of Suramir send agents to Celedon to empower the Orc tribes for the overthrow of the Celedon Empire</t>
  </si>
  <si>
    <t>60 WA1 - the Mythenian seer Themistoklis foresees the attack on Sargon and transports several hundred ancient tomes to a distant island in the region of the Great Maelstrom; the Isle of Scholars is founded</t>
  </si>
  <si>
    <t>410 WA1 - Elves of Gwyllion Forest disappear without explanation</t>
  </si>
  <si>
    <t>940 WA1 - War of Sorannus WA1 - Orc tribes the Acarnan, Volturnus, and Tauran Mountains rise up behind the wizard Sorannus to invade Celedon lands</t>
  </si>
  <si>
    <t>290 WA1 - an ancient dragon named Sephiran descends on Onyklesh and drives out the entire kingdom, razing every town and hording their treasure</t>
  </si>
  <si>
    <t>632 WA1 - Kuruk and his band enter Onyklesh and beguile the dragon Sephiran; the dragon is enthralled by the diamond and consumes it, unleashing power that destroys the dragon utterly; Kuruk reclaims Onyklesh and becomes its new king</t>
  </si>
  <si>
    <t>810 WA1 - Amberon battles Vitlaga the White Dragon, but fail to slay her</t>
  </si>
  <si>
    <t>990 WA1 - Massacre of Atia Vale WA1 - Dwarves of Berylor are defeated by the Orcs of Sorannus in Atia Vale in Celedon</t>
  </si>
  <si>
    <t>714 WA2 - Comet of Daranachd appears, signalling the 888 year cycle of the crown of power</t>
  </si>
  <si>
    <t>90 WA2 - Vafthrudnir, king of giants, hands down a set of laws to the men of Jotunn</t>
  </si>
  <si>
    <t>150 WA2 - War of Fiords WA2 - battles waged throughout the fiords as Skala, Volsung, and Geirdir vie for control of Norgarde</t>
  </si>
  <si>
    <t>180 WA2 - Yggri, priest of Wodan, has a vision that Norgarde warriors are too plentiful at home and wage pointless wars among themselves; charges all warriors to take to the seas to win reknown in the eyes of the gods</t>
  </si>
  <si>
    <t>180 WA2 - Norgarde warriors hear the call of Wodan and take to the sea in staggering numbers; ship-building booms; warriors are called to seek fortune abroad or die at sea in honor</t>
  </si>
  <si>
    <t>190 WA2 - Norgardians invade middle Amadar and conquers modern-day Erigoth and Hyderis</t>
  </si>
  <si>
    <t>210 WA2 - Norgarde ships raid northern Haka'Na; settle in Kapinga Bay</t>
  </si>
  <si>
    <t>220 WA2 - Norgarde navy rules the seas of Nemmyrl including the Ferrago, Inner, and Myriad Seas</t>
  </si>
  <si>
    <t>230 WA2 - Norgarde ships land in far eastern land of Sadara; set up traveler's havens along the coast for passing ships to anchor and take on water and shelter from storms</t>
  </si>
  <si>
    <t>280 WA2 - Beasts of the Haka'Na lands avenge the deaths of the local tribes at the hands of Norgarde raiders, wipe out every Norgarde camp; Norgardians flee Haka'Na altogether</t>
  </si>
  <si>
    <t>370 WA2 - a dark power comes down from the High Fist Mountains in Sadara and wipes out all Norgarde settlements, driving the Norgardians out of Sadara completely</t>
  </si>
  <si>
    <t>420 WA2 - a war for rule over Norgarde calls the ships home to once again war in the homeland, bringing an end to the High Age of Norgarde conquest at sea</t>
  </si>
  <si>
    <t>620 WA2 - Mother of Trolls comes down from the Hrungnir Hills and weds the Jarl of Skurn</t>
  </si>
  <si>
    <t>145 WA2 - Father Prospero from the Holy City of Hylux arrives in the Plenish city of Ataia and begins a campaign to spread the faith of Pelor throughout the Western Kingdoms</t>
  </si>
  <si>
    <t>500 WA2 - Plenia split as Arrione, Ataia, Highvow, and Valcouer fight for Indiron while Chryssla, Phaeria, Robinet, Fleur, and Lancett fight for Hylux</t>
  </si>
  <si>
    <t>570 WA2 - refugees from the War of Cathedrals move north and build the town of Chryssla on the ruins from the Great Orc War</t>
  </si>
  <si>
    <t>660 WA2 - town of Cold Anchor is built on the ruins of the city of Sembry, which fell in the Great Orc War</t>
  </si>
  <si>
    <t>730-745 WA2 - First Dark Crusade: Mortavay unearths the Crown of Power and enchants a horde of thousands to march on the west, beginning the First Dark Crusade WA2 - combined forces of orc, goblin, and gnoll tribes join and march westward and absorb Hyderis and Central Amadar around the Oberon Sea</t>
  </si>
  <si>
    <t>740 WA2 - Queen Raseda of Tirudor unites the kingdoms of the west to march against Mortavay's growing army</t>
  </si>
  <si>
    <t>745 WA2 - Battle of Fangring; after years of carnage the forces of the west meet Mortavay's army at Tarvos Pass; Queen Raseda falls in battle, but eight heroes arise to slay Mortavay and destroy her crown; end of the First Dark Crusade</t>
  </si>
  <si>
    <t>20 WA2 - Trevilish tribes defeat the Brontes Legion and liberate Treviland; beginning of the Trevilish reign over present-day Treviland</t>
  </si>
  <si>
    <t>80 WA2 - King Heregod of Novulum is defeated; Ithamar, chieftain of the Treian tribes, is crowned king and the throne of Treviland is moved back to Illustrim</t>
  </si>
  <si>
    <t>210 WA2 - Hagen Forlock, chieftain of a loose band of halflings driven out of the Corbus Hills, leads his people to the Howling Hills and establishes the first burrows that will grow to become Shyberry</t>
  </si>
  <si>
    <t>211 WA2 - Hagen Forlock travels into the Howling Hills and recovers the magic sword Brathuneidr ("biting snake")</t>
  </si>
  <si>
    <t>212 WA2 - Battle of the Broken Yoke: Hagen Forlock leads a band of halfling defenders to defeat the Wrovugs, goblin chieftain of the Howling Hills</t>
  </si>
  <si>
    <t>250 WA2 - Shyberry grows to become a town in its own right; halflings deposit the Seeds of Yondalla as the holy relic around which the High Cathedral of Yondalla is built</t>
  </si>
  <si>
    <t>820 WA2 - War of Syzith's Wrath: Wolfenfels and Stonbrek go to war with Dwarves of Daemundra</t>
  </si>
  <si>
    <t>840 WA2 - War between Men and Dwarves awakes the dragon Syzith, who destroys all Daemundra settlements north of the Rastalan River</t>
  </si>
  <si>
    <t>842 WA2 - Wolfenfels, sickened by the destruction of Syzith, joins the Dwarves in driving the dragon back; Stonbrek instead attacks the weakened Dwarves</t>
  </si>
  <si>
    <t>843 WA2 - Wolfenfels strikes an alliance with Daemundra; Stonbrek begins its feud with both Wolfenfels and the Dwarves</t>
  </si>
  <si>
    <t>280 WA2 - Kingdom of Erigoth forms; King Hathal the First is coronated with a crown made from gold stolen from the Norgardians</t>
  </si>
  <si>
    <t>400 WA2 - Palace of Nuelda is built in Dammerung, blending Norgardian and Tirudoran architectural styles</t>
  </si>
  <si>
    <t>10 WA2 - Tirudorans destroy the Phoenix Legion at the Battle of Colova</t>
  </si>
  <si>
    <t>160 WA2 - Mother Chiara from the holy city of Indiron arrives in Ibilis, carrying the faith of Hieroneus and beginning a campaign to convert the Western Kingdoms</t>
  </si>
  <si>
    <t>480 WA2 - Tirudor split as Fortuna, Osorio, Esideron, and Ibilis fight for Indiron and Colova, Estelon, Saludor, and Queen's Haven fight for the Church of Hylux</t>
  </si>
  <si>
    <t>710 WA2 - Mortavay the Fair, a sorceress from Tirudor, travels to the dark ruins of Ongolk to study its ancient evil, becomes the new ruler of Ongolk</t>
  </si>
  <si>
    <t>920 WA2 - Colova invades the region of Argilon, seizing from the last of the Ordonians; Argilon becomes a part of Tirudor</t>
  </si>
  <si>
    <t>290 WA2 - Great Plague of the East wipes out thousands in Ongolk, rumor has it by a magical curse</t>
  </si>
  <si>
    <t>720 WA2 - Mortavay unites orc tribes and marches east into Haka'Na lands; wipes out Machakw, attacks Turuwe and Hurit</t>
  </si>
  <si>
    <t>724 WA2 - Mortavay's forces are stopped near Moon Lake in the Battle of Moon Lake</t>
  </si>
  <si>
    <t>730 WA2 - First Dark Crusade: Mortavay discovers the Crown of Power and enchants a horde of thousands to march on the west, beginning the First Dark Crusade WA2 - combined forces of orc, goblin, and gnoll tribes join and march westward and absorb Hyderis and Central Amadar around the Oberon Sea</t>
  </si>
  <si>
    <t>5 WA2 - Mythenians drive out the Celedonians; at the Battle of Osireion the Argus Legion falls to the combined forces of the Mythenian cities</t>
  </si>
  <si>
    <t>60 WA2 - Sacking of Aquila by the Orc mountain tribes originally organized by the Sorceror Sonorus WA2 - Celedon Empire falls</t>
  </si>
  <si>
    <t>140 WA2 - Fall of the town of Mynus to Orc invaders</t>
  </si>
  <si>
    <t>150 WA2 - Fall of the town of Feronia to Orc invaders; all lands east of the Volturnus Mts. Fall under Orc control</t>
  </si>
  <si>
    <t>160 WA2 - Visellia, high priestess of Pelor, departs the Holy City of Hylux and arrives in Tirudor to spread the faith of Pelor</t>
  </si>
  <si>
    <t>840 WA2 - Aquila is liberated by Drusus the Golden and three legions mustered from Infernus</t>
  </si>
  <si>
    <t>30 WA2 - Darmiddian elders hand pick the new rulers of the Seven Cities, placing caliphs in each city to assert control for the Almadina class</t>
  </si>
  <si>
    <t>150 WA2 - City of Skai beseiged by Sahaar tribe</t>
  </si>
  <si>
    <t>161 WA2 - the Order of Alsalam of Skai leads the Badawi nomadic people in a victory over the Sahaar, driving them out to the wastelands</t>
  </si>
  <si>
    <t>250 WA2 - Mythenia and Suramir give up on Gaeadon</t>
  </si>
  <si>
    <t>790 WA2 - the Kilmarnen beaches in Barter Bay, Captain Larkspur establishes the town Mast Deep</t>
  </si>
  <si>
    <t xml:space="preserve">890 WA2 - foraging party from Mast Deep crosses the Karn Mountains and encounters the Dwarves of Obseidon, establishing an alliance </t>
  </si>
  <si>
    <t>980 WA2 - the hero Airk Braven of Mast Deep leeds a group of warriors to help the Dwarves retrieve a precious amulet stolen by the orcs of Karn</t>
  </si>
  <si>
    <t>302 WA2 - The War of Dark Mountains: Orc armies invade all of Xiandai, pouring out of the Ryuluun Mountains</t>
  </si>
  <si>
    <t>210 WA2 - seat of power in Sakura shifts from Shiashi to Kaijin</t>
  </si>
  <si>
    <t>440 WA2 - 13 witches take over Suramir, ruling from the Chamra Sanctum</t>
  </si>
  <si>
    <t>760 WA2 - Vakpati the Frond-Footed discovers Chakra Mountain and its bounty of gems</t>
  </si>
  <si>
    <t>5 WA2 - Fall of Elves in the Aradia Forest before the Orcs of Sonorus</t>
  </si>
  <si>
    <t>10 WA2 - Fall of the Elves in Minerva Forest before the Orcs of Sonorus</t>
  </si>
  <si>
    <t>20 WA2 - Fall of Elves in the Ceres and Radiant Forests before the Orcs of Sonorus</t>
  </si>
  <si>
    <t>30 WA2 - Fall of the Elves in Orbona and Rusina Forests before the Orcs of Sonorus</t>
  </si>
  <si>
    <t>235 WA2 - hero Erlond Durhak falls protecting the Hall of Rubelor from being razed by Duergar mercenaries</t>
  </si>
  <si>
    <t>820 WA2 - War of Syzith's Wrath: Wolfenfels and Stonbrek go to war with Dwarves of Daemundra in central Amadar</t>
  </si>
  <si>
    <t>602 WA3 - Comet of Daranachd appears, signalling the 888 year cycle of the crown of power</t>
  </si>
  <si>
    <t>20 WA3 - Vitlaga the White Dragon of Raros attacks the town of Ragnvor and rampages the countryside for hundreds of miles</t>
  </si>
  <si>
    <t>80 WA3 - The Great Horn of Örlög (fate) is found and blown, waking the spirits of the Northern tribes and beginning the Great Erobring "Great War"; Norgarde ships raid northern coastline of Western and Central Amadar, beginning an era of massive raids and colonization by Norgarde ships</t>
  </si>
  <si>
    <t>90 WA3 - Norgarde conquers Hammer Hold, Hansla, and Windenfre in Erigoth</t>
  </si>
  <si>
    <t>100 WA3 - Norgarde conquers Wolfenfels and Dammerung in Erigoth</t>
  </si>
  <si>
    <t>130 WA3 - Norgarde est. settlements in northwestern coastline of Amadar: Gragus, Iorung, Svolvaer, Braang, Kygard</t>
  </si>
  <si>
    <t>140 WA3 - Norgarde ships cross the Augemere Sea and explore river systems southward</t>
  </si>
  <si>
    <t>150 WA3 - Norgarde raiders invade eastern Treviland and western Tirudor, sack Lyre, Novulum, and Ibilis</t>
  </si>
  <si>
    <t>170 WA3 - Norgarde raiders explore the Wandering Isle, Isle of Ronan, and sack Cold Anchor in Vesper Bay</t>
  </si>
  <si>
    <t>180 WA3 - Norgarde ships crossing the Augemere explore the river systems into Plenia, sack Fleur, Highvow, and Valcouer</t>
  </si>
  <si>
    <t>190 WA3 - Norgarde invaders sack Illustrim</t>
  </si>
  <si>
    <t>200 WA3 - Norgarde ships crossing the Howling Sea explore the river systems southward into Tirudor</t>
  </si>
  <si>
    <t>210 WA3 - Norgarde raiders sack Esideron and Osorio in Tirudor</t>
  </si>
  <si>
    <t>220 WA3 - Norgarde raiders sack Arrione and Ataia in Plenia</t>
  </si>
  <si>
    <t>230 WA3 - Norgarde raiders sack Fortuna in Tirudor</t>
  </si>
  <si>
    <t>240 WA3 - Aerek Longblade creates High Hall in Geirdir, paneling it with gold from Illustrim, Arrione, and Fortuna</t>
  </si>
  <si>
    <t>250 WA3 - Norgarde ships explore Haunted Bay and rivers systems southward into Fordoon and Hyderis</t>
  </si>
  <si>
    <t>260 WA3 - Norgarde raiders sack Targuth and Haselden</t>
  </si>
  <si>
    <t>270 WA3 - Norgarde raiders sack Bronde, are stopped by Orc tribes after crossing the Hynde River</t>
  </si>
  <si>
    <t>280 WA3 - Norgarde ships explore coastline of northeastern Amadar, cross into the snowy reaches of Haka'Na lands</t>
  </si>
  <si>
    <t>290 WA3 - Norgarde ships cross the Sea of Oberon and explore the river systems through Gildran to the Bay of Banners</t>
  </si>
  <si>
    <t>300 WA3 - Norgarde settlers colonize the Verdant Valley and Mooradells in Plenia</t>
  </si>
  <si>
    <t>310 WA3 - Norgarde ships invade Fredegn Isle but are repelled by the city of Tulith</t>
  </si>
  <si>
    <t>320 WA3 - Norgarde settlers colonize lands from Upper Treias to the Wetflosh as well as the Nary Lands and parts of Ordonia</t>
  </si>
  <si>
    <t>350 WA3 - Nobles of Treviland band together and defeat Norgarde raiders in the Battle of Keslinga</t>
  </si>
  <si>
    <t>410 WA3 - Plenish King, driven out of Arrione, musters his nobles and defeats the Norgardians at the Battle of Tuvay</t>
  </si>
  <si>
    <t>420 WA3 - Tirudoran knights mount an all-out offensive to retake the captured cities and drive out the Norgardians</t>
  </si>
  <si>
    <t>470 WA3 - Norgarde driven out of Amadar</t>
  </si>
  <si>
    <t>480 WA3 - the shield maiden Sagala defeats the great wolf Sköll and frees Svolvaer from the oppression of the great wolf packs</t>
  </si>
  <si>
    <t>510 WA3 - The curse of Freja WA3 - a blight sweeps the land, wiping out crops in Norgarde and creating a famine that lasts for decades</t>
  </si>
  <si>
    <t>540 WA3 - Sonlea, priestess of Freja, completes the trials to lift the blight on Norgarde</t>
  </si>
  <si>
    <t>620 WA3 - Kord appears to Kadulf in Brekkan, gifts him the Blood Brand to fight the savages of Ragnvor; Kadulf becomes the first Guardian of Brekkan</t>
  </si>
  <si>
    <t>661 WA3 - Norgarde ships land in Northern Amadar to liberate their colonies, swear revenge on Mortavay and open a second front on her northern forces; Erigot forces join the Norgardians in the northern fight</t>
  </si>
  <si>
    <t>665 WA3 - Bolverk Steeleyes, a warrior from the village of Kolheim, wins renown in the war against the forces of Mortavay; he is gifted the Horn of Ragneid</t>
  </si>
  <si>
    <t>730 WA3 - Raudkembingur is created by the Elves, a demonic whale that was once a foolish young mage who stole a cursed relic from Raven Forest</t>
  </si>
  <si>
    <t>830 WA3 - First appearance of the great sea serpent Quickdeath, who terrorizes the northern seas for centuries</t>
  </si>
  <si>
    <t>850 WA3 - Ragnvor chieftain Klauten invades Hreidmar region, wiping out the armies with savage hit-and-run tactics</t>
  </si>
  <si>
    <t>470 WA3 - End of the Great Erobring: Norgarde driven out of Amadar</t>
  </si>
  <si>
    <t>610 WA3 - War of the Secondborn; Plenish are driven from Bastion and Pelham by Renus of Treviland</t>
  </si>
  <si>
    <t>612 WA3 - Plenia and Tirudor unite to fight Treviland</t>
  </si>
  <si>
    <t>615 WA3 - Plenia occupies half of Treviland</t>
  </si>
  <si>
    <t>655 WA3 - Plenish cities fall during the Second Dark Crusade defending the path to Phaeria: Valcouer, Ataia, Highvow</t>
  </si>
  <si>
    <t>660 WA3 - Mortavay's northern and southern forces link up outside Lancett, an offensive is mounted across the Plains of Gremira</t>
  </si>
  <si>
    <t>666 WA3 - Elves of Aldalinh join Plenish forces from Chryssla and Phaeria to battle Mortavay's central arm</t>
  </si>
  <si>
    <t>668 WA3 - Adelida the Sundry Knight rises from the Plenish ranks as an icon of hope and helps win many battles against the Mortavay host</t>
  </si>
  <si>
    <t>670 WA3 - Mortavay vanquished, end of Second Dark Crusade</t>
  </si>
  <si>
    <t>150 WA3 - The Great Erobring begins: Norgarde raiders invade eastern Treviland and western Tirudor, sack Lyre, Novulum, and Ibilis</t>
  </si>
  <si>
    <t>240 WA3 - the druid Esla Mandrake helps rout an army of gnolls invading Treviland</t>
  </si>
  <si>
    <t>620 WA3 - Tirudor turns on Plenia; Renus seizes the opportunity to destroy Plenia's navy WA3 - no one suspects Renus planted the suspicion in Tirudor's mind to attack Plenia</t>
  </si>
  <si>
    <t>630 WA3 - Battle of Nary Lands WA3 - Trevilish and Tirudoran troops die in waves trying to claim the lands between the Terrylis and Vestillon Rivers; neither succeed and the land is left wild</t>
  </si>
  <si>
    <t>645 WA3 - Renus falls defending Illustrim, his son is annointed Renus the Second</t>
  </si>
  <si>
    <t>650 WA3 - Trevilish cities in the path of Mortavay fall during the Second Dark Crusade: Wendspire, Cerrulea, Pelham, Bastion</t>
  </si>
  <si>
    <t>663 WA3 - Trevilish and Tirudoran cities still free rally to attack Mortavay's center forces, cutting them off from the east; joined by the Elves of Ulynar attacking from Tredfut Forest</t>
  </si>
  <si>
    <t>672 WA3 - Renus changes his name to Hyrennus to honor his god, beginning of the Hyrennus Dynasty</t>
  </si>
  <si>
    <t>710 WA3 - Masyn Elgan of Pelham leads a rescue of Lonely Keep from Orcs, wins the friendship of the Dwarves of Daemundra</t>
  </si>
  <si>
    <t>770 WA3 - the pirate Griffin Fogg terrorizes the Ferrago Sea, makes his home in Dankmire Swamp outside Slevvin</t>
  </si>
  <si>
    <t>820 WA3 - the necromancer Polluxris claims the Dark Hand of Ages and attacks Illustrim; heroes defeat him and the Dark Hand is lost</t>
  </si>
  <si>
    <t>90 WA3 - The Great Erobring begins: Norgarde conquers Hammer Hold, Hansla, and Windenfre in Erigoth</t>
  </si>
  <si>
    <t>450 WA3 - Siegen Lorner unites the Erigots to rise up against the Norgardian jarls who rule the land</t>
  </si>
  <si>
    <t>460 WA3 - Lorner liberates Dammerung, Norgardian forces from Hansla rush to retaliate but are overcome by Orc armies on the Arnbock Plains</t>
  </si>
  <si>
    <t>470 WA3 - End of the Great Erobring: Norgarde driven out of Amadar, Lorner establishes rule over Erigoth from Wolfenfels</t>
  </si>
  <si>
    <t>520 WA3 - famed Erigot Warrior Siglan the Sharp of Wolfenfels marries elven maiden Cyanethiel of the kingdom of Ari'Ahn, securing ties between Wolfenfels and the elves</t>
  </si>
  <si>
    <t>590 WA3 - Dammerung attacks Esideron</t>
  </si>
  <si>
    <t>640 WA3 - Second Dark Crusade</t>
  </si>
  <si>
    <t>643 WA3 - Mortavay's forces break through the Stonecurtain Mountains near Faldyn Forest, destroy the Erigoth town of Ketzel</t>
  </si>
  <si>
    <t>644 WA3 - Tirudoran town of Onor falls</t>
  </si>
  <si>
    <t>644 WA3 - Battle of Tarvos: Dwarves of Garnettren join Tirudoran forces to stop Mortavay at Tarvos Pass; Mortavay destroys the human and dwarven host and continues westward</t>
  </si>
  <si>
    <t>645 WA3 - Mortavay rolls west like an unstoppable wave, raising undead soldiers from the fallen of each battle</t>
  </si>
  <si>
    <t>645 WA3 - Tirudoran and Erigot cities fall as they attempt to stop Mortavay: Osorio, Esideron, Ibilis, Dammerung</t>
  </si>
  <si>
    <t>645 WA3 - Erigot city of Dammerung falls as it attempts to stop Mortavay</t>
  </si>
  <si>
    <t>647 WA3 - Norgardian boats arrive to help Erigoth forces battle the enemy, multiple companies check Mortavay's forces along the Rastalan River keeping them south of the river</t>
  </si>
  <si>
    <t>780 WA3 - Baleful Day, fall of Dammerung to Tirudor invaders</t>
  </si>
  <si>
    <t>795 WA3 - Rageful Day WA3 - Ergot forces liberate Dammerung</t>
  </si>
  <si>
    <t>590 WA3 - Esideron attacked by Dammerung</t>
  </si>
  <si>
    <t>612 WA3 - War of the Secondborn; Tirudor is convinced by Plenish envoys to unite against Treviland</t>
  </si>
  <si>
    <t>641 WA3 - Mortavay's forces march west on two fronts: invading the Dwarven Kingdom of Garnettran and south at Tarvos Pass</t>
  </si>
  <si>
    <t>780 WA3 - Tirudor navy crosses the Howling Sea and conquers Dammerung</t>
  </si>
  <si>
    <t>795 WA3 - Tirudoran conquerors driven out of Dammerung</t>
  </si>
  <si>
    <t>980 WA3 - the fishing village of Arzon is renamed Queen's Haven</t>
  </si>
  <si>
    <t>640 WA3 - Second Dark Crusade reaches Hyderis</t>
  </si>
  <si>
    <t>641 WA3 - Hyderian death riders check Mortavay's northern armies at the Daunger River, forcing them southward; Haka'Na tribes check Mortavay's forces at Vigil Pass</t>
  </si>
  <si>
    <t>640 WA3 - Second Dark Crusade reaches Central Amadar</t>
  </si>
  <si>
    <t>641 WA3 - Elves of Eida'Las march out to stop Mortavay at the Battle of Erstwyn River; Elven forces decimated and forced to flee the Idenbor Forest</t>
  </si>
  <si>
    <t>642 WA3 - Mortavay's forces invade Dwarven Kingdom of Garnettran; a second front opens south at Tarvos Pass</t>
  </si>
  <si>
    <t>644 WA3 - Tirudoran town of Onor falls; Dwarven kingdoms of Daemundra, Citerak, and Rubelor dispatch armies to join the fight</t>
  </si>
  <si>
    <t xml:space="preserve">650 WA3 - western cities in the path of Mortavay fall: Wendspire, Cerrulea, Pelham, Bastion, </t>
  </si>
  <si>
    <t>655 WA3 - Plenish cities fall defending the path to Phaeria: Valcouer, Ataia, Highvow</t>
  </si>
  <si>
    <t>662 WA3 - Elves of Ari'Aahn join with the Dwarves of Garnettren to aide the humans in encircling Mortavay's forces in Erigoth</t>
  </si>
  <si>
    <t>665 WA3 - Dwarves of Citerak and Rubelor rouse from their mountains and attack Mortavay's forces in Gremira</t>
  </si>
  <si>
    <t>640 WA3 - Second Dark Crusade reaches Haka'Na</t>
  </si>
  <si>
    <t>180 WA3 - Vesta and Catonia form the Occidium Alliance and march on Aquila to take control of Celedon</t>
  </si>
  <si>
    <t>140 WA3 - Darmiddian merchants form the Dhahab Alliance, the single greatest concentration of wealth in the world</t>
  </si>
  <si>
    <t>390 WA3 - Dhahab Alliance establishes the first Holding House in Darmiddia; Holding Houses begin to form in major cities throughout the civilized world, all controlled by the Dhahab Alliance</t>
  </si>
  <si>
    <t>20 WA3 - the great sage Anisodoros establishes the Alitheian school of philosophy; followers take to the school so fervently they adopt a monastic pursuit of truth</t>
  </si>
  <si>
    <t>500 WA3 - King Gnipho of Mythenia oppresses the people of Mythenia in a vain pursuit of wealth and power</t>
  </si>
  <si>
    <t>504 WA3 - Alitheian monks rise up to protest the tyranny of Gnipho</t>
  </si>
  <si>
    <t>511 WA3 - after years of fighting, the Alitheian monks are surrounded by Gnipho's personal guard in the Orpheon Forest; the monks overpower the armed forces againts all odds</t>
  </si>
  <si>
    <t>513 WA3 - Gnipho dies after attempting to hunt down the Alitheian monks; his nephew Sebastos, who is a student of the Alitheian way</t>
  </si>
  <si>
    <t>620 WA3 - Lord Bellen of Claeryon marries Melete, a Mythenian noble woman from Arxis; this ushers in a new age of cooperation between Claeryon and her rivals across the waters</t>
  </si>
  <si>
    <t>400 WA3 - Olarala slain by the heroes Albondiel, Saegifu, and Morrin</t>
  </si>
  <si>
    <t>900 WA3 - Vigil conquered by Moghun invasion; Kazeldun overlords driven out</t>
  </si>
  <si>
    <t>30 WA3 - Civil War in Xiandai: the great cities of Yuchung (the "Jade City") and Mingyun (the "City of Destiny") wage bloody war over Xiandai</t>
  </si>
  <si>
    <t>160 WA3 - End of the Civil War in Xiandai: Jade City consolidates power in the north, the City of Destiny in the south; start of the Mazu Kingdom Age</t>
  </si>
  <si>
    <t>450 WA3 - Wars of Northern Xiandai: Jade City wages endless wars to secure control of the North</t>
  </si>
  <si>
    <t>470 WA3 - Fall of the town of Lo Pan to Moghun raiders</t>
  </si>
  <si>
    <t>640 WA3 - Fortune Town defies Jade City</t>
  </si>
  <si>
    <t>700 WA3 - Jade City defeats Fortune Town; End of the Wars of Northern Xiandai</t>
  </si>
  <si>
    <t>710 WA3 - Mingyun attacks a weakened north and overcomes it, restoring Imperial rule; end of the Mazu Kingdom Age and beginning of the Fourth Imperial Dynasty</t>
  </si>
  <si>
    <t>970 WA3 - Isle of Mazu seized by Sakuran general Kiroko on orders from Ayozu</t>
  </si>
  <si>
    <t xml:space="preserve">972 WA3 - Xiandai ships attack Sakuran forces around Mazu; conflict escalates until both kingdoms' fleets converge on the waters </t>
  </si>
  <si>
    <t>990 WA3 - Xiandai warriors secretly enter the Isle of Mazu disguised as fishermen; they wipe out the Sakuran guard holding the island, returning it to Xiandai control</t>
  </si>
  <si>
    <t xml:space="preserve">90 WA3 - Fall of Shanshan: Moghun raiders destroy the fishing town of Shanshan, located on the western shores of Xiandai where now stands the modern merchant city of Shining Shore. </t>
  </si>
  <si>
    <t xml:space="preserve">560 WA3 - Shining Shore is founded: Darmiddian explorer Vorna Kalpar convinces Moghun lords to build a trade port on the old site of the fishing town of Shanshan. </t>
  </si>
  <si>
    <t>50 WA3 - Sakuran navy attacks the Mingyun naval forces but fall afoul of the gods;  Haishen god of the sea destroys the Sakuran fleet, ending their reign of the seas in the east</t>
  </si>
  <si>
    <t>455-458 WA3 - Dwarves of Turquorzem battle the Orcs at Cold Lantern Pass</t>
  </si>
  <si>
    <t>457 WA3 - Elves of Teliddia attack the Orcs of Harnhak and help contain his advance</t>
  </si>
  <si>
    <t>456 WA3 - Emperor Harano commits seppuku in shame for losing the lands of Azuma</t>
  </si>
  <si>
    <t>457 WA3 - monks arrive in Kaijin to plead with the Daimyo Katodai to rescue the eastern lands; Daimyo of Jurojin is assassinated, likely for his failure to assist the Emperor</t>
  </si>
  <si>
    <t>463 WA3 - Houjou, son of Harano, arrives in Kaijin and assumes power as the new Emperor; Houjou immediately launches a war against the Kita northern lands to punish them for failing to rescue the Azuma in their time of need</t>
  </si>
  <si>
    <t>471 WA3 - after years of bloodshed, Daimyo Katodai turns on Houjou and slays him for being a weak and spiteful Emperor</t>
  </si>
  <si>
    <t>472 WA3 - Katodai names himself Shogun over all remaining Sakura, claiming the land should never be weak before an enemy again</t>
  </si>
  <si>
    <t>150 WA3 - Kadra Rebellion WA3 - followers of the serpent goddess Kadra assassinate the zamandars in every city, including the maharaja; the Maharaja's son escapes</t>
  </si>
  <si>
    <t>170 WA3 - Shoreh Aghdash returns from exile and launches a campaign against the Kadra cultists in power, crushing opposition thoughout Mahabar; Aghdash is named the new Maharaja</t>
  </si>
  <si>
    <t>620-640 WA3 - Adventures of the hero Shudraka and his victories over the Xiandai pirates</t>
  </si>
  <si>
    <t>630 WA3 - Shudraka slays the sea serpent Ananta</t>
  </si>
  <si>
    <t>910 WA3 - War of the Rajas</t>
  </si>
  <si>
    <t>912 WA3 - Battle of the Sea Hornets</t>
  </si>
  <si>
    <t>570 WA3 - War of the Mamba in Nyogo</t>
  </si>
  <si>
    <t>940 WA3 - The Great Storm of Storms: a mighty monsoon blows in from the sea, leveling Arolo, Ramala, and Keromang; people flee inland to the desert settlement Sanctuaren</t>
  </si>
  <si>
    <t>420 WA3 - the pirate lord Dravalo claims one of the islands as his home base; generations of pirates will go by the name Dravalo and operate from this island</t>
  </si>
  <si>
    <t>115 WA3 - after years of war the Dwarves of Amethek send a vanguard of warriors into the Land of Flame and destroy the demon Goggith</t>
  </si>
  <si>
    <t>644 WA3 - Dwarven kingdoms of Daemundra, Citerak, and Rubelor dispatch armies to join the fight</t>
  </si>
  <si>
    <t>490 WA4 - Comet of Daranachd appears, signalling the 888 year cycle of the crown of power</t>
  </si>
  <si>
    <t>60 WA4 - War breaks out between the three Norgarde lands; throne moves to Geirdir</t>
  </si>
  <si>
    <t>120 WA4 - War breaks out between the three Norgarde lands; throne moves to Volsung</t>
  </si>
  <si>
    <t>130 WA4 - Orvar the Desolate spreads terror over Vigdis wth his army of the undead</t>
  </si>
  <si>
    <t>170 WA4 - War of Salt and Soil; King Brenlig of Skala defeats the navies of Gierdir and Volsung, throne moves to Skala</t>
  </si>
  <si>
    <t>220 WA4 - War of the Eastwater: Brisinger ships rule the open water around the southeastern coastline</t>
  </si>
  <si>
    <t>250 WA4 - War of the Sea Elves: King Beirkuld of Geirdir wins a decisive victory over the Aelfala sea elves and steals the Crown of Iargwyn</t>
  </si>
  <si>
    <t>290 WA4 - Brenlig bloodline is ended when Thiodolf Sverker wins the throne</t>
  </si>
  <si>
    <t>320 WA4 - Kels Horen of Hahll unites the Brisingrer clans and manages to sack and conquer all towns of the Fjara before he is slain by forces from Geirdir</t>
  </si>
  <si>
    <t>360 WA4 - Thunder Sail pirates try to take the town of Styrla but are defeated by Varsud Stenbok</t>
  </si>
  <si>
    <t>405 WA4 - Gunnar Sverker, king in Skala, aids the dwarves of Amberon in defeating an army of trolls ; Dwarves gift Gunnar with the Ulfstone</t>
  </si>
  <si>
    <t>425 WA4 - Gunnar Sverker goes mad, leads expedition into the wild northern sea and disappears along with the Ulfstone</t>
  </si>
  <si>
    <t>438 WA4 - Skeld Magnus defeats Sverker and assumes throne over Norgarde</t>
  </si>
  <si>
    <t>455 WA4 - Skeld Magnus falls to the sea serpent Quickdeath; son Stellan assumes throne</t>
  </si>
  <si>
    <t>456 WA4 - Stellan launches expedition and slays Quickdeath</t>
  </si>
  <si>
    <t>470 WA4 - Stelland falls in battle; Aric Magnus fends off rivals from Volsung and its allies</t>
  </si>
  <si>
    <t>170 WA4 - Plenia and Tirudor conquer most of the Trevilish lands undergoing civil war, isolating their lords behind their town walls</t>
  </si>
  <si>
    <t>30 WA4 - the wizard Travix the Moth-eaten leads an army of dwarves and men and the brass dragon Isienth to rout goblins in the Awnos Mountains in Kendor, turning the goblin army to stone</t>
  </si>
  <si>
    <t>290 WA4 - Drodomm tribe of Orcs from the Evermore Mountains invade Treviland</t>
  </si>
  <si>
    <t>310 WA4 - Cragtilus the wizard and the heroine Breanna Hightower of Pelham drive back the Orc invasion</t>
  </si>
  <si>
    <t>480 WA4 - Drodomm orcs invade Treviland from the Evermore Mountains, Ceirdrec defeats them with the Crown of Power but his wife dies as a direct result; Ceirdrec scatters the pieces among his Dukes</t>
  </si>
  <si>
    <t>490 WA4 - King Ceirdrec of Treviland Assassinated</t>
  </si>
  <si>
    <t xml:space="preserve">492 WA4 - Benificus of the Church of Heironeous commissions a quest to find the Eight Scepters of power; heroes march from Bastion </t>
  </si>
  <si>
    <t>50 WA4 - Konigren house overthrows the Lorner dynasty and wrests control from Wolfenfels, power shifts to Dammerung</t>
  </si>
  <si>
    <t>90 WA4 - Tostvag the Terrible is defeated by Ergot tribes, liberating Hammer Hold as the last Norgarde-controlled town in Erigoth</t>
  </si>
  <si>
    <t>130 WA4 - Dammerung attacks Esideron</t>
  </si>
  <si>
    <t>10 WA4 - pirates seize Fortuna</t>
  </si>
  <si>
    <t>130 WA4 - Esideron attacked by Dammerung</t>
  </si>
  <si>
    <t>380 WA4 - Saludor Uprising seeks to wrest control of the peninsula from Colova but is crushed</t>
  </si>
  <si>
    <t>360 WA4 - the Great Horse War</t>
  </si>
  <si>
    <t>120 WA4 - Alaraas the Wizard wields the Flail of Hextor and rallies all Orc tribes to his banner</t>
  </si>
  <si>
    <t>200 WA4 - large army of lizardfolk attack the town of Hurit</t>
  </si>
  <si>
    <t>20 WA4 - the Four Stars merchant company of Darmiddia claims one of the outer isands of the Great Maelstrom region as its base of operations</t>
  </si>
  <si>
    <t>150 WA4 - Unbeknownst to the outside world, the Dhahab Alliance triggers the War of the Red Moons to gain exclusive access to rare spices found in the western Amadar forests</t>
  </si>
  <si>
    <t>240 WA4 - A freedom fighter rises up among the Badawi, the Tarbian desert nomad tribes: he is called the Habat Ramal, the "Grain of Sand," for his clandestine tactics take down the Dhahab corruption in the Tarbian cities and free the slaves working for them</t>
  </si>
  <si>
    <t>490 WA4 - Zuraara becomes the first Qiyama of Tijara in a thousand years</t>
  </si>
  <si>
    <t>300 WA4 - Otikle the Alchemist builds the Tower of the Winds in Osireion</t>
  </si>
  <si>
    <t>310 WA4 - Otikle builds the Antikythera, a mysterious mechanical device that seems to affect the very land when in operation</t>
  </si>
  <si>
    <t xml:space="preserve">320 WA4 - Otikle is slain by the heroes of Osireion for reasons unknown; his tower is sealed off </t>
  </si>
  <si>
    <t>200 WA4 - Elves of Cascadrel reward the people of Kelenon with the Elatha Grange</t>
  </si>
  <si>
    <t>180 WA4 - Ulkan of Klessh invades and nearly destroys Galdan, surprising the city in a night-time raid</t>
  </si>
  <si>
    <t>183 WA4 - Ulkan’s army from Klessh advance as far as the Khadagan River</t>
  </si>
  <si>
    <t xml:space="preserve">184 WA4 - Moghun tribes reassemble and attack the Klessh army; Ulkan and his army are surrounded and decimated </t>
  </si>
  <si>
    <t>10 WA4 - War of Shrines between Xiandai and Sakura and parts of Mahabar</t>
  </si>
  <si>
    <t>30 WA4 - Jade City takes advantage of a weakened Mingyun and breaks away, restoring independent rule over the North; end of Fourth Imperial Dynasty, start of the Second Two Kingdoms Age</t>
  </si>
  <si>
    <t>90 WA4 - Moghun warlord Kemlechek, dispossessed by his tribe, leads a small army over the Ryuluun to seek his fortune elsewhere</t>
  </si>
  <si>
    <t>93 WA4 - Kemlechek descends on Kylin and conquers it</t>
  </si>
  <si>
    <t>105 WA4 - hero Huen Fong, mentored by an ancient wizard known only as Hai Wushi, the Sea Wizard, uses the Sword of the Jiaoren to lead an uprising and free Kylin of the Moghun invaders</t>
  </si>
  <si>
    <t>175 WA4 - Ako, Ayozu, and Jurojin grumble over heavy taxes levied by Shogun Tokikore in Kaijin</t>
  </si>
  <si>
    <t>178 WA4 - emissaries from the north appeal to the Daimyo in Shiashi to intercede on their behalf with Kaijin; the Daimyo betrays them by informing the Shogun Tokikore in Kaijin</t>
  </si>
  <si>
    <t>179 WA4 - Kaijin hires Xiandai mercenaries to raze the crops of the northern towns</t>
  </si>
  <si>
    <t>182 WA4 - Battle of Shujin: an enormous battle is fought north of Shiashi; the northern forces are barely repelled</t>
  </si>
  <si>
    <t>184 WA4 - Battle of Thunder: southern forces march through the winter and surprise northern forces on the Plains of Thunder, defeating them again</t>
  </si>
  <si>
    <t>185 WA4 - One hundred samurai from the north sneak through Cold Lantern Pass and lead an army to invade the south lands</t>
  </si>
  <si>
    <t>186 WA4 - desperate to push back the northern forces, Shogun Tokikore pays the city of Mingxia a fortune to send ships to harass the northern towns</t>
  </si>
  <si>
    <t>189 WA4 - the Shogun gathers his strength and marches eastward through Cold Lantern Pass, moving up through the Kitsune Forsest to surprise Jurojin from the south</t>
  </si>
  <si>
    <t>192 WA4 - having depleted his fortune, the Shogun can no longer pay for Xiandai naval support; he desperately launches a war of attrition in the north, conquering the Daimyos of all three northern towns and cities</t>
  </si>
  <si>
    <t>194 WA4 - Three Rivers Campaign: Tokikore launches a series of brilliant maneuvers to isolate and defeat Ayozu, Ako, and Jurojin; Kaijin regains control of all of Sakura</t>
  </si>
  <si>
    <t>170 WA4 - Garikhan the Rakshasa takes residence near the Mire of Samja</t>
  </si>
  <si>
    <t>280 WA4 WA4 - War of the Opals: Raja Varuni of Jangi Kara challenges Raja Gagan of Dumatra, demanding tribute. Gagan answers by sending glass marbles instead of the customary gift of Opals. This triggers a war between the regions.</t>
  </si>
  <si>
    <t>290 WA4 - Battle of Komal WA4 - Jangi Kara defeats Dumatra and presses its armies into conquering the rest of Mahabar</t>
  </si>
  <si>
    <t>292 WA4 - Fall of Turutan to the Pashadr armies to the Pashadr armies</t>
  </si>
  <si>
    <t>294 WA4 - Fall of Devasena to the Pashadr armies</t>
  </si>
  <si>
    <t>295 WA4 - Fall of Suramir to the Pashadr armies</t>
  </si>
  <si>
    <t>297 WA4 WA4 - Pashadr named Samraat (Emperor) of all Mahabar, beginning of the Pashadr dynasty ruling over all Mahabar regions</t>
  </si>
  <si>
    <t>180 WA4 - Longspear revolts against Bokarra</t>
  </si>
  <si>
    <t>190 WA4 - Battle of Drum Bay: Bokarra ships encircle and destroy the Lonspear fleet</t>
  </si>
  <si>
    <t>195 WA4 - Battle of Winds: Lonspear infantry in the Valley of Olodumare are defeated by Bokarra forces as winds disrupt the Longspear forces, perhaps from a mystical source</t>
  </si>
  <si>
    <t>390 WA4 - Rebuilding of Oarana begins</t>
  </si>
  <si>
    <t>490 WA4 - party of adventurers restore the Stones of Eleduwa outside the ruins of Raka in the Valley of Hunters</t>
  </si>
  <si>
    <t>440 PA1 - (Daemundra) the first organized Dwarven tribes in the north form a community under the Evermore Mountains and call themselves the Underheim</t>
  </si>
  <si>
    <t xml:space="preserve">630 PA1 - (Daemundra) War of the Chains PA1 - Orcs ruling the Evermore Mountains wage war on the Underheim Dwarves </t>
  </si>
  <si>
    <t>690 PA1 - (Daemundra) War of the Chains ends in the Dwarven defeat at the Battle of Lost Hope PA1 - Orcs of Evermore enslave the Dwarven people of Underheim and almost wipe them out completely</t>
  </si>
  <si>
    <t>500 PA1 - (Emraldren) the first organized Dwarven tribes in the south form a community under the Vagabond Mountains and call themselves the Darkheim ruled by Throsdruck Orefrend</t>
  </si>
  <si>
    <t>160 PA2 - End of Dwarven Holy War - Orc and Goblin tribes are exterminated throughout the Evermore region; the Kingdom of Daemundra is begun with Racknem as its first king</t>
  </si>
  <si>
    <t>130 PA2 - (Daemundra) The Great Dwarven Uprising - Underheim revolts against their Orc masters led by the hero Racknem the Chain Breaker</t>
  </si>
  <si>
    <t>140 PA2 - (Daemundra) The Dwarven Holy War - Moradin charges the Underheim to organize the loose Dwarven tribes of Amadar to purge the Evermore Mountains of all goblinoids and orcs living there</t>
  </si>
  <si>
    <t>430 PA2 - (Daemundra) Moradin charges four of the Five Sons of Racknem (Strokkol, Yuddolin, Noldrum, and Alforrun) to go forth into the world and build the first Dwarven kingdoms; a sixth brother (Krorher) is spurned for being a bastard but is commissioned by Moradin in secret to form his own kingdom</t>
  </si>
  <si>
    <t>540 PA2 - Strokkol of the Five Brothers departs Daemundra and goes north to establish the Dwarven Kindgom of Citerak</t>
  </si>
  <si>
    <t>570 PA2 - Yuddolin of the Five Brothers departs Daemundra and goes west to establish the Dwarven Kingdom of Rubelor</t>
  </si>
  <si>
    <t>590 PA2 - Noldrum of the Five Brothers departs Daemundra and goes east and to establish the Dwarven Kingdom of Garnettren</t>
  </si>
  <si>
    <t>600 PA2 - Alforrun of the Five Brothers departs Daemundra and goes south under the sea to establish the Dwarven Kingdom of Berylor</t>
  </si>
  <si>
    <t>155 WA2 - Khaleela, priestess of Tarbian city of Skai, travels to Dwarven kingdom of Saphurnus; Gogrum Caskbreaker gifts her the Seeds of Nemmyrl, which she uses to create the giant fortifications around Skai</t>
  </si>
  <si>
    <t>155 WA2 - Khaleela, priestess to Seker, travels to Dwarven kingdom of Saphurnus; Gogrum Caskbreaker gifts her the Seeds of Nemmyrl, which she uses to create the giant fortifications around Skai</t>
  </si>
  <si>
    <t>210 PA3 - Princess Hagguda Fireforge of Jasprendryn refuses to marry her father's choice of suitor, she delves beneath the Kamatsu Strait and finds the Domaru Mountains where she founds the Turquorzem Kingdom</t>
  </si>
  <si>
    <t>340 PA3 - Folly of Thrunndi - Dwarven excavation by Emraldren miners unearths a boulder-sized gem and name it after the miner who found it</t>
  </si>
  <si>
    <t>720 PA3 - The Silver War - Phrane armies storm the Dwarven kingdom of Citerak, triggering bloody war for a century</t>
  </si>
  <si>
    <t>400 PA3 - War of Fire and Stone - The Thrunndi Gem unleashes a terrible curse, opening a portal to hell and beginning an invasion of demons and devils throughout the Svarog Valley region and the Emraldren Kingdom</t>
  </si>
  <si>
    <t>790 PA3 - King Thakdred of Daemundra challenges all of Dwarvenkind to fashion the perfect cut gem from the discarded stones from his largest quarry</t>
  </si>
  <si>
    <t>20-180 AA2 - (Amberon) The War of the Giants in Norgarde; giants from the Godsbeard, Hydar, and Raros Mountains wage war on Dwarves, humans, and Elves</t>
  </si>
  <si>
    <t>940 WA1 - (Berylor) War of Sorannus - Orc tribes the Acarnan, Volturnus, and Tauran Mountains rise up behind the wizard Sorannus to invade Celedon lands</t>
  </si>
  <si>
    <t>230-250 WA2 - War of the Gray Ghosts: Duergar spies infiltrate the Kingdom of Rubelor, open the gates to a Duergar invasion by their warlord Koggar the Clever</t>
  </si>
  <si>
    <t>980 WA2 - the hero Airk Braven of Mast Deep leeds a group of warriors to help the Dwarves of Obseidon retrieve the Amulet of Cormontem stolen by the orcs of Karn</t>
  </si>
  <si>
    <t>110 WA3 - War of the Coals - Orc armies emerge out of the Land of Flames in the Aramanga Mts, destroying everything in their path; a third of the Dwaves of Amethek are caught by surprise and wiped out</t>
  </si>
  <si>
    <t>610 WA3 - Mortavay's armies begin to muster slowly as the sorceress gains power</t>
  </si>
  <si>
    <t>600 WA3 - the sorceress Mortavay returns as a lich; her agents comb the world for the Crown of Power</t>
  </si>
  <si>
    <t>640 WA3 - Second Dark Crusade: Mortavay finds the last piece of the Crown of Power, deploys an army of creatures from Ongolk and around the Oberon Sea; pirates and settlers around the Gulf of Korsair flee the region</t>
  </si>
  <si>
    <t>670 - Mortavay defeated; end of the Second Dark Crusade</t>
  </si>
  <si>
    <t xml:space="preserve">120 WA4 - The gnoll chieftain Kurg Fargall unites a hundred packs around Howare Jungle into a swarm known as the Fang Horde. They terrorize caravans crossing the Naigana Desert for decades before finding the explosive Scarabs of Koofu. The Amethek Kingdom suffers terrible damage as the magical constructs creep into the mountains, setting off enormous cave-ins. </t>
  </si>
  <si>
    <t xml:space="preserve">130 WA4 - Battle of Savage Lake: Dwarves of Amethek join Kaduru tribes to battle the Fang Horde. Princess Kalami of Oarana is rescued. Barkh Beltstrap, warrior of Amethek, falls in battle but not before taking Kurg’s head. </t>
  </si>
  <si>
    <t>740 AA2 - Apes of Wakabi drive out humans and Elves from Onechanbara Jungle and reclaim Ape City</t>
  </si>
  <si>
    <t>390 AA4 - War of Sithok: Dwarves of Amethek explore a deep tunnel that emerges beneath Mt. Sithok; Wakabi apes and dwarves wage savage war</t>
  </si>
  <si>
    <t>405 AA4 - Wakabi apes drive Amethek dwarves out of Mt. Sithok; dwarves steal the giant ruby Iracolus "eye of rage"</t>
  </si>
  <si>
    <t>451 - a terrible plague sweeps through Amethek as dwarves fall into uncontrollable fits of rage and transform into monsters</t>
  </si>
  <si>
    <t>455 - a party of dwarves quest to Mt. Sithok to return the Iracolus and end the curse</t>
  </si>
  <si>
    <t>300 PA3 – Dwarves of Amethek complete construction on the Yurak, a colossal subterranean pile driver designed for tunneling;</t>
  </si>
  <si>
    <t>320 PA23 - dwarves discover the force of the Yurak drives underground waters upwards into the rivers feeding Kemba and Masuba and the surrounding region desperately in need of water; a truce is struck between the Mthunzi people and the dwarves of Amethek</t>
  </si>
  <si>
    <t>320 PA3 - dwarves discover the force of the Yurak drives underground waters upwards into the rivers feeding Kemba and Masuba and the surrounding region desperately in need of water; a truce is struck between the Mthunzi people and the dwarves of Amethek</t>
  </si>
  <si>
    <t>745 WA2 - Battle of Fangring: after years of carnage the forces of the west meet Mortavay's army at Tarvos Pass; Queen Raseda falls in battle, but eight heroes arise to slay Mortavay and destroy her crown; end of the First Dark Crusade</t>
  </si>
  <si>
    <t>&amp; Pirate</t>
  </si>
  <si>
    <t>240 AA4 - Fall of the Kingdom of Aldavel; Dwarven forces of Agatren, fighting for years to aid the humans, are defeated by Hrolith's forces and forced to retreat back into their mountains</t>
  </si>
  <si>
    <t>270 AA4 - Fall of the Kingdom of Vasera; Dwarven forces of Garnettren, fighting for years to aid the humans, are defeated by Hrolith's forces and forced to retreat back into their mountains</t>
  </si>
  <si>
    <t xml:space="preserve">210-340 AA4 - Scourge of Hrolith - Orcs unite under the warlord Hrolith and sweep across Central Amadar </t>
  </si>
  <si>
    <t>210-340 AA4 - Scourge of Hrolith - Orcs unite under the warlord Hrolith and sweep across Central Amadar</t>
  </si>
  <si>
    <t>721 WA2 - Dwarven armies of Agatren are defeated by Mortavay and their mountain halls invaded</t>
  </si>
  <si>
    <t>732 WA2 - Dwarven Kingdom of Garnettren fights a desperate losing battle to counter Mortavay's forces in Central Amadar</t>
  </si>
  <si>
    <t>747 WA2 - Dwarven Kingdoms of Garnettren and Agatren destroy the last of Mortavay's invaders and are liberated</t>
  </si>
  <si>
    <t>110 PA4 - The Sybalite Stone is created in Daemundra: After three hundred years and countless Dwarven gem cutters attempting, a Dwarven apprentice by the name of Loberen cuts Thundrir’s stone without permission and creates the Sybalite Stone: the greatest and largest diamond the world has ever seen, a diamond of such flawless perfection that it carries a powerful enchantment tied to the elemental plane of earth</t>
  </si>
  <si>
    <t xml:space="preserve">780 PA4 - Second Seige of Amberon: Chieftain Skardi of Hahll hears of the fortunes of Amberon and recruits an army to march on the Dwarves. The Ulfstone is stolen from a sealed crypt by some of Skardi’s soldiers, who go mad and plunge into a bottomless pit. </t>
  </si>
  <si>
    <t>780 PA4 - Second Seige of Amberon: Chieftain Skardi of Hahll hears of the fortunes of Amberon and recruits an army to march on the Dwarves</t>
  </si>
  <si>
    <t>810 PA4 - Second Seige of Amberon ends when Orc tribes attack; Skardi and the Dwarven king join forces; Dwarves reward the Norgardesmen for their help and toast their bravery</t>
  </si>
  <si>
    <t>210 AA1 - Battle of Frostfang - an army of trolls invades Amberon and manage to ravage their way to Thunderhame before being driven out; the fabled Mortar of Moradin is stolen and never found</t>
  </si>
  <si>
    <t>710 PA4 - Battle of Barrel Keep – Sahuagin from the Augemere Sea infiltrate Barrel Keep, unleashing waters that flood tunnels as far as Long Keep and Drake Bane. The day is saved when Garble Mudfoot, elderly water elementalist, wields the famed fork-hammer Kalaburn, to summon water elementals to destroy the Sahuagin and activate the sluice system to drive out the water.</t>
  </si>
  <si>
    <t>70 AA2 - Battle of the Godsbeard - Dwarves of Amberon, joined by Norgardian and elven warriors of Laaktala, fight Krong's forces and barely survive</t>
  </si>
  <si>
    <t>570 AA4 - Daemundra colony of Khundrukar falls - the entire population is wiped out by orcs and the Glitterhame destroyed</t>
  </si>
  <si>
    <t>650 AA4 - War of Wind Valley - humans in the region of present day Stonbrek war with the Dwarves of Daemundra</t>
  </si>
  <si>
    <t>610 WA1 - War of the Sea Serpents - Starn Scalethunder, Dwarven champion of Amberon, leads a crack squad of warriors to join the humans in fighting the Sea Serpents</t>
  </si>
  <si>
    <t>630 WA1 - a Dwarven band of Onyklesh refugees led by Kuruk the Homeless steals the Sybalite from Daemundra to aide in their campaign to reclaim their home from the dragon Sephiran</t>
  </si>
  <si>
    <t>250 WA2 - reinforcements from Citerak save the Dwarves of Western Amadar from destruction at the hands of the Duergar invasion; Koggar's head is mounted as a trophy in Rubelor Hall</t>
  </si>
  <si>
    <t xml:space="preserve">125 WA4 - The Amethek Kingdom suffers terrible damage as the magical constructs creep into the mountains, setting off enormous cave-ins. </t>
  </si>
  <si>
    <t xml:space="preserve">120 WA4 - (Amethek) The gnoll chieftain Kurg Fargall unites a hundred packs around Howare Jungle into a swarm known as the Fang Horde. They terrorize caravans crossing the Naigana Desert for decades before finding the explosive Scarabs of Koofu. </t>
  </si>
  <si>
    <t xml:space="preserve">610 AA1 - the first Dvergeråd is held in Daemundra - the great meeting of the dwarves that happens every ten years. The meeting location alternates between the great halls in Daemundra and Emraldren. </t>
  </si>
  <si>
    <t>20 PA1 - (Cascadrel) Lolth burrows under the Shatterpeak Mountains and begins to set up her underground palace</t>
  </si>
  <si>
    <t xml:space="preserve">100 PA1 - (Cascadrel) The High Imperium of Drow Elders awaken from a century-long sleep deep beneath the Shatterpeak Mountains in Gaeadon. </t>
  </si>
  <si>
    <t>800 PA4 - the evil cleric Waiofar the Wicked claims the Many-Thorned Mantle and raises his banner at Wulver Lake; he assembles a dark horde of humanoids to take over NW Amadar</t>
  </si>
  <si>
    <t>60 PA4 - The Elven Order of Tharthanion forms in Adulien; it is an order of mages that study esoteric magic; in a magical accident they discover/create the Sidra'tasti: a sentient artifact that is attuned to magical phenomena and capable of traveling to loci of magic tied to fateful events; wizards use it to help in their studies</t>
  </si>
  <si>
    <t>810 PA4 - Battle of Darkwood – Aldlalinh elves march from the Final Forest to mount a furious retaliation and destroy Waiofar's forces; the Many-Thorned Mantle is lost</t>
  </si>
  <si>
    <t>811 PA4 - Elves of Aldalinh reclaim the Darkwood and establish the Kingdom of Kalanon</t>
  </si>
  <si>
    <t>170 AA1 - War of the Fallen Fae - Orcs march down from the Vale of Hileia into Adhanar, wiping out fairy colonies and human settlements; the Elves of Gwyllion Forest manage to defeat the Orcs but not before Iolantha is destroyed</t>
  </si>
  <si>
    <t>852 AA3 - Battle of Amrathain River - Orcs of the Blood and Bone Banners crush the Elven forces of Kalanon; the Elven towns of Kalanon are laid to waste</t>
  </si>
  <si>
    <t>854 AA3 - fall of the Elven settlements in Fangel Forest, Bane Wood, and the Faun Forest</t>
  </si>
  <si>
    <t>40 AA2 - (Laaktala) Fall of the Elven settlement in the Stolen Forest as Krong's giants destroy the land</t>
  </si>
  <si>
    <t>The Four Kaduru Empires</t>
  </si>
  <si>
    <t>140 AA2 - Fall of Elven settlement in Koro Jungle in Kaduru before the forces of the Bokarra armies during the War of the Four Empires</t>
  </si>
  <si>
    <t>180 AA2 - Fall of Elven settlement in Kuthu Jungle in Kaduru before the forces of Bokarra armies during the War of the Four Empires</t>
  </si>
  <si>
    <t>200 AA2 - Fall of Elven settlement in Shanza Jungle in Kaduru before the forces of Bokarra armies during the War of the Four Empires</t>
  </si>
  <si>
    <t>740 AA2 - Elves driven out of Onechanbara Jungle in Kaduru by the apes of Wakabi</t>
  </si>
  <si>
    <t>70 AA3 - end of War of the Chant - elven kingdom of Ealoren is wiped out by armies from Suramir</t>
  </si>
  <si>
    <t>120 AA3 - elven kingdom of Teliddia is established in Kitsune Forest in Sakura</t>
  </si>
  <si>
    <t>60 AA3 - War of the Chant - evil forces in Suramir encircle the elven kingdom of Ealoren</t>
  </si>
  <si>
    <t>75 AA3 - elves driven out of Suramir settle in Kitsune Forest in Sakura and begin to drive out evil creatures ravaging the forest</t>
  </si>
  <si>
    <t>720 WA2 - Elven settlement in Wendigo Wood falls</t>
  </si>
  <si>
    <t>350 WA4 - Fall of Oarana - Gnoll forces encircle the Matwa Jungle, wiping out the Elven settlement there and destroying Oarana</t>
  </si>
  <si>
    <t>514 PA4 - General Dractus of Kazeldun invades Kaduru, does battle with elves of Ithronel; Dractus' forces are defeated in the jungles but the elven chieftain Aien Lorafaren falls</t>
  </si>
  <si>
    <t xml:space="preserve">10 PA1 - Corellon Larethian draws forth waters within the Gidoran Forest and enchants them to become the Nén Calima Elen “Waters of Brightstar” </t>
  </si>
  <si>
    <t>668 WA3 - Battle of Arrione - paladins of Arrione are wiped out defending the city as Mortavay's southern arm focuses all its strength in taking the city</t>
  </si>
  <si>
    <t>641 WA3 - Elves of Eida'Las march out to stop Mortavay at the Battle of Erstwen River; Elven forces decimated and forced to flee the Idenbor Forest</t>
  </si>
  <si>
    <t>700 WA3 - Battle of Idenbor: Elves of Eida'Las return and take back the Idenbor Forest, restoring their kingdom</t>
  </si>
  <si>
    <t>170 WA1 - Herebus, general in the Tertius Fleet, winters on Giserne Isle and founds the town of Druindar</t>
  </si>
  <si>
    <t>50 WA2 - Elven Kingdom of Arbeiera falls; Elves flee the lands of Celedon by ship, vowing to return one day</t>
  </si>
  <si>
    <t>340 WA2 - Elves of Arbeiera return to Celedon, make their way to the Forest of Ningarnum</t>
  </si>
  <si>
    <t>360 WA2 - Elven Kingdom of Arbeiera rises from the ashes, driving Orcs out of Ningarnum</t>
  </si>
  <si>
    <t>370 WA3 - War of the Black Widow WA3 - the Elves of Arbeiera battle Drow invading the Ningarnim Forest</t>
  </si>
  <si>
    <t xml:space="preserve">375 WA3 - Elves of Arbeiera, aided by Celedonians from Vesta, track the Drow to an underground empire linking the Arcanian and Volturnus Mts. </t>
  </si>
  <si>
    <t>380 WA3 - Battle of Volturnus WA3 - Elves of Arbeiera are joined by the Dwarves of Berylor in defeating the Black Widow Queen Sethria of the Drow</t>
  </si>
  <si>
    <t>370 WA3 - War of the Black Widow - the Elves of Arbeiera battle Drow invading the Ningarnim Forest</t>
  </si>
  <si>
    <t>380 WA3 - Battle of Volturnus - Elves of Arbeiera are joined by the Dwarves of Berylor in defeating the Black Widow Queen Sethria of the Drow</t>
  </si>
  <si>
    <t>960 WA1 - Massacre at Furina - Dwarves of Berylor and Elves of Arbeiera are defeated by the Orcs of Sorannus at Furina Pass in Celedon</t>
  </si>
  <si>
    <t>130 AA4 - Darmiddia rises in power; a watering hole for caravans crossing Arnland quickly becomes a hub of trade and lays the seeds for the Almadina to once again control the cities along the Jawahra or Jeweled Road</t>
  </si>
  <si>
    <r>
      <t xml:space="preserve">The second 4000 years are known as the </t>
    </r>
    <r>
      <rPr>
        <b/>
        <sz val="10"/>
        <rFont val="Arial"/>
        <family val="2"/>
      </rPr>
      <t>Ancient Ages.</t>
    </r>
  </si>
  <si>
    <t>9001-10,000</t>
  </si>
  <si>
    <t>10,001-11,000</t>
  </si>
  <si>
    <t>11,001 to the present</t>
  </si>
  <si>
    <t>The third and most recent 3500 years are known as the Written Ages.</t>
  </si>
  <si>
    <t>The Adulien Calendar</t>
  </si>
  <si>
    <t>Abbrev.</t>
  </si>
  <si>
    <t>PA1</t>
  </si>
  <si>
    <t>PA2</t>
  </si>
  <si>
    <t>PA3</t>
  </si>
  <si>
    <t>PA4</t>
  </si>
  <si>
    <t>AA1</t>
  </si>
  <si>
    <t>AA2</t>
  </si>
  <si>
    <t>AA3</t>
  </si>
  <si>
    <t>AA4</t>
  </si>
  <si>
    <t>WA1</t>
  </si>
  <si>
    <t>WA2</t>
  </si>
  <si>
    <t>WA3</t>
  </si>
  <si>
    <t>WA4</t>
  </si>
  <si>
    <t>number of years</t>
  </si>
  <si>
    <t>ago it began</t>
  </si>
  <si>
    <t>Name of the Age</t>
  </si>
  <si>
    <t>Age of Wyrrin</t>
  </si>
  <si>
    <t>Age of Clesia</t>
  </si>
  <si>
    <t>blood</t>
  </si>
  <si>
    <t>gods</t>
  </si>
  <si>
    <t>heroes</t>
  </si>
  <si>
    <t>magic</t>
  </si>
  <si>
    <t>Age of Draiachta</t>
  </si>
  <si>
    <t>648 WA3 - Battle of Causeway Bay - Erigoth troops trapped in the Gunnar Gap are rescued by Tirudoran soldiers who build a makeshift bridge across the Ebon River from timbers from the Elderwood Forest; the holding action results in several companies making it west before Mortavay's forces overwhelm the region</t>
  </si>
  <si>
    <t>662 WA3 - Alyndra of Ari'Aahn is slain while trying to warn her love, Hatharal of Ulynar, of the approaching Mortavay hordes; this begins the tradition of the Path of the Aching Heart</t>
  </si>
  <si>
    <t>630 WA3 - Battle of Nary Lands: Trevilish and Tirudoran troops die in waves trying to claim the lands between the Terrylis and Vestillon Rivers; neither succeed and the land is left wild</t>
  </si>
  <si>
    <t>610 WA3 - War of the Secondborn: Renus, a chieftain among the Trevlilish people, wields the magical sword Epritaax and leads the ouster of Plenios from Pelham and Bastion</t>
  </si>
  <si>
    <t>620 WA3 - Tirudor turns on Plenia; Renus seizes the opportunity to destroy Plenia's navy; no one suspects Renus planted the suspicion in Tirudor's mind to attack Plenia</t>
  </si>
  <si>
    <t>640 WA3 - Second Dark Crusade; the three kingdoms abandon their war and unite against Mortavay's invasion; end of the War of the Secondborn</t>
  </si>
  <si>
    <t>640 WA3 - Second Dark Crusade: the three kingdoms abandon their war and unite against Mortavay's invasion; end of the War of the Secondborn</t>
  </si>
  <si>
    <t>Secondborn</t>
  </si>
  <si>
    <t xml:space="preserve">30 WA4 - goblins out of the Awnos Mountains, led by their chieftain Phlazik, find the Seeds of Madness left behind by the mad druid Garruld Rotroot. The goblins use the seeds to create an epidemic in the Kendor lands. </t>
  </si>
  <si>
    <t>400 WA2 - mad druid Garruld Rotroot seeks to wipe out humans to protect his lair in the Tredfut Forest; rangers from the Band of the Evenstar hunt Garruld down and after a mighty battle slay him; the seeds are lost</t>
  </si>
  <si>
    <t>330 WA4 - Plenish Civil War - Vaugeois dynasty assumes the throne after a brief war between Arrione and Phaeria</t>
  </si>
  <si>
    <t>470 WA4 - Night of the Cloaks - King Nathaniel's spies lure nobles that oppose him to Verdant Valley and have them murdered</t>
  </si>
  <si>
    <t>110 AA3 - Elven settlements in Bane Wood and Treacle Forest wiped out by Harduin armies in the Red Leaf War</t>
  </si>
  <si>
    <t>90 AA3 – Red Leaf War - King Sevré of the Harduins wages war on elven kingdom of Aldalinh</t>
  </si>
  <si>
    <t xml:space="preserve">90 - the Amulet Veritae, amulet of kings, is sundered in two at the act of Sevre's treachery; the second half is lost </t>
  </si>
  <si>
    <t>140 AA3 - end of the Red Leaf War - elven forces from Adulien and Ulynar encircle and wipe out Harduin forces, rescuing Aldalinh; King Sevre falls in battle when elves wield the second half of the Amulet Veritae and slay him</t>
  </si>
  <si>
    <t>852 AA3 - Elves of Aldalinh and Adulien march to aide Kalanon, joined by humans from the Harduin Kingdom; Dwarves of Rubelor march to Citerak to aide their brethren</t>
  </si>
  <si>
    <t xml:space="preserve">853 AA3 - the Orcs of Blood and Bone withdraw to Wyvern Pass; Elves of Aldalinh and Adulien and Harduin forces are surrounded and ambushed at Wyvern Pass ; they flee west in retreat; </t>
  </si>
  <si>
    <t>854 AA3 - Banners of Blood and Bone assault Final Forest and the Kingdom of Harduin; Banner of Claw takes Glitren and holds off reinforcements from Rubelor</t>
  </si>
  <si>
    <t>856 AA3 - Erigoth, realizing too late the danger, deploys forces to stop the Orc invaders; Harduin town of Sembry is destroyed</t>
  </si>
  <si>
    <t>858-872 AA3 - fighting continues off and on around the Plenish Marches, Bane Wood, the Gunnar Gap, and the Plains of Arbock; Kingdoms of Aldalinh and Harduin fall to the Orc invaders</t>
  </si>
  <si>
    <t>866 AA3 - Sir Aubert Jourdain, paladin champion of Valcoeur, leads an army to crush the Orc hosts and drive them north of the Brightwater River</t>
  </si>
  <si>
    <t>875 AA3 - the elves of Aldalinh return and begin to rebuild but the Kingdom of Harduin is no more; the lands north of the Augemere Sea are lost to orc and goblin tribes</t>
  </si>
  <si>
    <t xml:space="preserve">560 WA2 - Battle of the Heavens - Indiron forces win a decisive victory over the Hylux armies, ending the war; Treviland, Plenia, and Tirudor remain split in their faiths </t>
  </si>
  <si>
    <t>520 AA4 - the last survivors of the Harduin people find refuge in the Vesper Bay region</t>
  </si>
  <si>
    <t>760 - goblins take over the ruins of Sembry and fashion a makeshift lair</t>
  </si>
  <si>
    <t>285 WA1 - Celedonians found the city of Tuith on Fredegn Isle</t>
  </si>
  <si>
    <t>30 WA1 - Celedonian Argus Legion attacks Darmidia WA1 - start of the rise of Celedon Empire</t>
  </si>
  <si>
    <t>33 WA1 - Darmiddia is renamed Tortorron by the Celedonians; Tortorus begins a large building project that will eventually position Darmidia as a major power in the region</t>
  </si>
  <si>
    <t>40 WA1 - Battle of the Temples: Celedon Nessus Legion invades Ankhtiri</t>
  </si>
  <si>
    <t>32 WA1 - Battle of Arinol: Celedon naval commander Tortorus outmaneuvers the Darmidian sea captain Hakaar and sets the entire Darmidian fleet ablaze</t>
  </si>
  <si>
    <t>50 WA1 - Celedon Orthaon Legion crosses the Tauran Mountains and joins Argus and Nessus to sweep across the Tarbian Desert and conquer the Seven Jeweled Cities, securing all of Tarbia</t>
  </si>
  <si>
    <t>70 WA1 - Celedonian Secundus navy attacks Sargon and Primus attacks Kasylla, begins invasion of Mythenia</t>
  </si>
  <si>
    <t>80 WA1 - Celedonian Tertius navy takes Fredegn Isle and Giserne Isle and Spargeus Legion invades Plenia; Elves of Adulien massacre the Tertius navy when they attack their Adulien</t>
  </si>
  <si>
    <t>90 WA1 - Celedonian Secundus navy attacks Mythenian cities in the Syren Straits, takes Isle of Skiron; Orthaon Legion establishes a garrison in Tijara</t>
  </si>
  <si>
    <t>100 WA1 - Celedon Argus and Nessus Legions defeat the Mythenians at the Thyra Gates and conquer the last of the Mythenia cities, Nessus Legion is later wiped out when invading Dymoneia Island, Argus Legion establishes a garrison in Parseion</t>
  </si>
  <si>
    <t>114 WA3 - Treviland, eager to see Plenish conquest of Fredegn fail, arm the islanders with long-range weapons to use on approaching Plenish ships</t>
  </si>
  <si>
    <t>115 WA3 - Plenish ships are left in flames after a failed invasion of the island; the city of Tulith is recognized by Hylux for the holy relic housed in its cathedral and placed under the protection of the church</t>
  </si>
  <si>
    <t>90 WA4 - War of the Bridles: Benedin Duret of Arrione defeats Ysambart Lecerf of Phaeria, moves the throne and the Code Civilite to Arrione</t>
  </si>
  <si>
    <t>110 WA3 - War of the Tapestries: the duke of Ataia is insulted when the holy city of Hylux commissions Tulith to create their holy tapestries; King Duret is convinced to attack Tulith</t>
  </si>
  <si>
    <t>112 WA3 - the towns of Cold Anchor and Druindar sign the Free City Alliance, come to Tulith's aide and launch ships to attack the Plenish navy</t>
  </si>
  <si>
    <t>340 WA4 - March of the Screechers - Screecher tribes march on Hansla and threaten to destroy it with the help of a shaman bearing the magic relic The Helmet of Tusks; Ergot armies quickly march to surround and stop the Screechers but only after terrible losses and the walls of Hansla being breached</t>
  </si>
  <si>
    <t>150 WA4 - War of the Red Moons: Plenia and Tirudor wage war on Treviland</t>
  </si>
  <si>
    <t>170 WA4 - The Novulum Revolt: Novulum seizes the opportunity of the war to overthrow the Hyrennus throne, ending their dynasty; the kingdom is divided between warring chieftains as Plenish and Tirudoran forces occupy much of the land between the towns</t>
  </si>
  <si>
    <t>641 WA3 - Mortavay's forces conquer all of the Oberon Sea region, marches west to seek her revenge on all of the western kingdoms; her aim is to destroy Phaeria before the prophecy can summon the eight heroes; arrives at the Stonecurtain Mountains</t>
  </si>
  <si>
    <t>620 WA2 - First Ordonian Uprising; crushed</t>
  </si>
  <si>
    <t>320 WA2 - Queen Scolana is spurned by Ordonian Prince Alvaro; she invades Ordonia, making it a part of Tirudor</t>
  </si>
  <si>
    <t>851 AA3 - Agorim unites a circle of evil clerics to call on Gruumsh, god of orcs, and Nerull, god of death: the dark gods appear on Midnight Mountain and empower the Orc armies and gift them the Four Banners of Midnight</t>
  </si>
  <si>
    <t>110 WA4 - gnoll army led by Girrthrek the Gnawing attacks Osorio; heroes with the help of Orveroel the copper dragon defeat the gnolls</t>
  </si>
  <si>
    <t>645 WA3 - Tirudoran cities fall as they attempt to stop Mortavay: Osorio, Esideron, Ibilis; Andarina Arteaga, paladin of Heironeous, dies defending Osorio</t>
  </si>
  <si>
    <t>110 WA1 - Celedonian Spargeus Legion defeats the Plenish tribes but is surprised to find a vast host of Orcs occupying western Amadar; Celedonians purge the land of Orcs then march on the Treian tribes</t>
  </si>
  <si>
    <t>120 WA1 - Celedonian Primus navy invades Gaeadon, routed at Adhanar, moves north into Kyre, Primus deploys the Echion Legion which sacks Claeryon and Kelenon; Echion forms a garrison at Kelenon</t>
  </si>
  <si>
    <t>130 WA1 - Celedonian Spargeus Legion is joined by the Brontes Legion and defeats last of the Treian tribes, sacks Eathra (currently Illustrim)</t>
  </si>
  <si>
    <t>140 WA1 - Celedonian Spargeus Legion passes through Wyvern Pass and enters wild lands north of Plenia; thousands massacred by orc tribes; Spargeus Legion retreats to Phaeria to establish a garrison there</t>
  </si>
  <si>
    <t>150 WA1 - Celedonian Quatortus navy lands in Kaduru, Celaeno Legion sacks Longspear and moves east, stopped at the Wilderon Plains by the Kaduru armies</t>
  </si>
  <si>
    <t>160 WA1 - Celedonian Primus navy takes control of the Bay of Nereida, deploys the Phoenix Legion and begins invasion of Tirudor</t>
  </si>
  <si>
    <t>180 WA1 - Celedonian Brontes Legion founds the city of Novulum and establishes it as the new seat of power in Treviland</t>
  </si>
  <si>
    <t>200 WA1 - Celedonian naval forces Quartus and Quintus attack Kaduru towns of Sikaar, Ajabar, and Skaringa, deploys the Gerana and Acanthis Legions to move behind Kaduru forces holding the Wilderon</t>
  </si>
  <si>
    <t>210 WA1 - Celedonian Thoon Legion crushes the last of the Vorg tribes, moves north to the sea, take control of the Howling Sea</t>
  </si>
  <si>
    <t>220 WA1 - Celedonian Celaeno, Gerana, and Acanthis Legions surround the Western Kaduru forces and slaughter them in the Battle of the Wild Drums; Celaeno Legion establishes a garrison at Longspear</t>
  </si>
  <si>
    <t>230 WA1 - Celedonian Phoenix and Tereus Legions envelope the last of the Tirudoran forces and crush them; Phoenix establishes a garrison in Colova; Primus navy takes Bay of Luna while Tereus Legion occupies Obrador and invades the Black Coast to march on Yucaipa</t>
  </si>
  <si>
    <t>240 WA1 - Celedonian Sextus navy launches new campaign to take the Isles of the Maelstrom; Quartus naval force enter Bottomless Bay and Xanthus Legion establishes a Garrison at Ruins of Tivvian; Brontes Legion commissions the building of Wendspire in the Nary Lands</t>
  </si>
  <si>
    <t>250 WA1 - Celedonian Tertius navy, rebuilt after the defeat at Adulien, sail up the coast of Western Amadar, destroy the Orcs in the lands around Vesper Bay, take the outer islands</t>
  </si>
  <si>
    <t>260 WA1 - half of Celedonian Sextus navy lost to the Maelstrom; Celedonian Colchian Legion marches into Tirudoran Marches and is stopped by gnoll and orc tribes</t>
  </si>
  <si>
    <t>270 WA1 - Celedonian Quartus navy deploys forces at Tengaibo and are repelled; Lampus Legion seizes lands east of the Chamba River</t>
  </si>
  <si>
    <t>290 WA1 - Celedonian Tertius navy rounds the northern tip of Western Amadar and battles Norgarde ships awaiting them</t>
  </si>
  <si>
    <t>300 WA1 - Primus navy controls the Bay of Banners, Nemean Legion invades the region that was once the Kingdom of Gildran and encounters Orc tribes</t>
  </si>
  <si>
    <t>310 WA1 - after years of pitched battles Yucaipa is burned to the ground by Tereus Legion</t>
  </si>
  <si>
    <t>320 WA1 - Orcs holding the former cities of Silveron and Starfall are conquered by the Nemean Legion in Gildran ; Celedonian Tertius navy wins critical victories against the Norgardians, take the town of Hammer Hold with help from Celedonian Thoon Legion in Erigot</t>
  </si>
  <si>
    <t>330 WA1 - last of the Orc forces in Gildran fall to the Nemean Legion; Nemean Legion forms a garrison in the ruins of Silveron</t>
  </si>
  <si>
    <t>340 WA1 - Celedonian Lampus Legion finally takes Tengaibo, Quartus fleet controls the Desolate Straits</t>
  </si>
  <si>
    <t>350 WA1 - Celedonian Gerana and Acanthis Legions march eastward into Kaduru along the Plains of Cheetana, destroying villages and slaying the tribes they meet</t>
  </si>
  <si>
    <t>360 WA1 - Celedonian Phlegon Legion marches south from Barter Bay into Gaeadon and meets huge resistance from orc tribes</t>
  </si>
  <si>
    <t>370 WA1 - Celedonian Quartus navy takes Kaduru city of Oarana, deploys the Drakon Legion and begins invasion of Kazeldun</t>
  </si>
  <si>
    <t>380 WA1 - last of the Vorg tribes are destroyed by the Echidna Legion; Celedon controls all of Western Amadar except for the Friendless Fringes; Echidna forms a garrison at Hammer Hold</t>
  </si>
  <si>
    <t>390 WA1 - Celedon Tertius navy attempts to invade Norgardian fiords but is repelled</t>
  </si>
  <si>
    <t>400 WA1 - Celedonian Quintus navy takes Redwall, Jaloro, and Kemba; garrison is established at Jaloro with the Talos Legion</t>
  </si>
  <si>
    <t>410 WA1 - Celedonian Dryas Legion launches a second invasion of Wyvern Pass in Western Amadar; the Dryas Legion is slaughtered by orc tribes and never seen again</t>
  </si>
  <si>
    <t>420 WA1 - Celedonian Tereus Legion breaks through the orc tribes in Vasera, east of the Stonecurtain Mountains, and push to the Oberon Sea</t>
  </si>
  <si>
    <t>430 WA1 - Celedonian Crantor Legion marches through Aldavel east of the Oberon Sea and attack Dethvau, all the time beseiged by orcs from the Silvercap Mountains</t>
  </si>
  <si>
    <t>460 WA1 - Celedonian Quartus navy deploys the Ixion Legion in a massive invasion of Lion Head, suffer enormous losses fighting Kaduru warriors</t>
  </si>
  <si>
    <t>470 WA1 - Celedonian Gerana and Acanthis Legions in central Kaduru reach the Naigana Desert; they are surrounded by Kaduru tribes</t>
  </si>
  <si>
    <t>480 WA1 - Drakon Legion invades interior of Kazeldun and meets great resistance from barbarian tribes; Gerana and Acanthis Legions are wiped out by Kaduru tribes on the Plains of Cheetana in the battle called Revenge of the Drums</t>
  </si>
  <si>
    <t>490 WA1 - Celedonian Tereus and Crantor Legions surround the Sea of Oberon and maintain a fragile hold over the wild lands</t>
  </si>
  <si>
    <t>510 WA1 - Celedonian Phlegon and Drakon Legions are destroyed in Kazeldun in a terrible defeat at the Battle of the Red Rocks</t>
  </si>
  <si>
    <t>520 WA1 - Celedon Crantor Legion crushes the tribes of Hyderis, establishes a garrison at Targuth</t>
  </si>
  <si>
    <t>530 WA1 - Celedonian Primus navy takes the Isle of Ariago, Minyan Legion establishes a garrison</t>
  </si>
  <si>
    <t>540 WA1 - Celedonian Primus navy sacks the towns of Brazan and Reavan</t>
  </si>
  <si>
    <t>550 WA1 - Celedonian Latus Legion invades the Lands of Ongolk and meet the horrors of Quillock's Blight</t>
  </si>
  <si>
    <t>560 WA1 - Second Celedon invasion of Kazeldun by the Poena Legion takes the barbarian capitol of Dimitar; Poena Legion establishes a garrison there</t>
  </si>
  <si>
    <t>570 WA1 - Celedonian Quintus navy takes Kaduru town of Masuba, Cetea Legion marches north into the Talon Jungle and is never seen again</t>
  </si>
  <si>
    <t>580 WA1 - Celedonian Ixion Legion beseiges Harikanya</t>
  </si>
  <si>
    <t>590 WA1 - Celedonian Quintus navy abandons the Cetea Legion lost to the Talon Jungle and moves east, sacking Keromang and Ramala; Arion Legion forms a garrison in Keromang</t>
  </si>
  <si>
    <t>600 WA1 - Celedonian Secundus navy beseiges the city of Vigil, Ladon Legion marches north and conquers the rest of Kazeldun</t>
  </si>
  <si>
    <t>610 WA1 - Norgarde war ships destroy most of the Celedonian Tertius navy in the Battle of Roskilde Bay</t>
  </si>
  <si>
    <t>620 WA1 - remnants of the Tertius navy beseige Styrla</t>
  </si>
  <si>
    <t>630 WA1 - Vigil falls, Celedon controls most of Gaeadon; Ladon Legion forms a garrison in Vigil</t>
  </si>
  <si>
    <t>640 WA1 - Harikanya falls, Celedon controls most of coastal Kaduru; Ixion Legion forms a garrison at Harikanya</t>
  </si>
  <si>
    <t>650 WA1 - Celedonian Lampus Legion marches into Onechanbara Jungle and is destroyed by the forces from Ape City</t>
  </si>
  <si>
    <t>660 WA1 - Celedonian Septimus navy attacks Galdan and deploys the Sterope Legion</t>
  </si>
  <si>
    <t>670 WA1 - Sterope Legion takes Galdan meets heavy resistance from Moghun forces outside Galdan</t>
  </si>
  <si>
    <t>680 WA1 - Celedonian Quartus navy takes the Isle of Pengali ; Rise of the Erigot tribes resisting Celedon occupation</t>
  </si>
  <si>
    <t>690 WA1 - Celedonian Secundus navy beseiges  the fishing town of Shanshan (location of modern day Shining Shore)</t>
  </si>
  <si>
    <t>700 WA1 - Shanshan falls to the Abraxas Legion</t>
  </si>
  <si>
    <t>710 WA1 - Celedonian Aethon Legion marches through Ongolk to Vigil Pass and are almost wiped out by orcs</t>
  </si>
  <si>
    <t>720 WA1 - Celedonian Primus navy enters the Strait of Immolas and are destroyed by dragons</t>
  </si>
  <si>
    <t>730 WA1 - Celedonian Abraxas and Sterope Legions march into the Blue Fields of the Moghun Lands and are driven back by Moghun cavalry</t>
  </si>
  <si>
    <t>740 WA1 - Celedonian Quintus navy attacks the ships off the coast of Mahabar</t>
  </si>
  <si>
    <t>550 WA1 - Celedonian Latus Legion invades the Lands of Ongolk</t>
  </si>
  <si>
    <t>260 WA1 - Celedonian Colchian Legion marches into Ordonian Marches and is stopped by gnoll and orc tribes</t>
  </si>
  <si>
    <t>230 WA1 - Celedonian Phoenix and Tereus Legions envelope the last of the Ordonian forces and crush them; Phoenix establishes a garrison in Colova; Primus navy takes Bay of Luna while Tereus Legion occupies Obrador and invades the Black Coast to march on Yucaipa</t>
  </si>
  <si>
    <t>160 WA1 - Celedonian Primus navy, rebuilt after Adulien, takes control of the Bay of Nereida, deploys the Phoenix Legion and begins invasion of Tirudor</t>
  </si>
  <si>
    <t>210 WA1 - Celedonian Thoon Legion crushes the last of the Erigot tribes, moves north to the sea, take control of the Howling Sea</t>
  </si>
  <si>
    <t>170 WA1 - Celedonian Thoon Legion strikes north of Treviland, invades Erigot lands</t>
  </si>
  <si>
    <t>680 WA1 - Rise of the Erigot tribes resisting Celedon occupation</t>
  </si>
  <si>
    <t>240 WA1 - Brontes Legion commissions the building of Wendspire in the Nary Lands</t>
  </si>
  <si>
    <t>110 WA1 - Celedon invades present-day Treviland</t>
  </si>
  <si>
    <t>80 WA1 - Celedonian Tertius navy takes Fredegn Isle and Giserne Isle and Spargeus Legion invades Plenia; Elves of Adulien massacre the Tertius navy when they attack their Adulien homeland</t>
  </si>
  <si>
    <t>250 WA1 - Celedonian Tertius navy, rebuilt after the defeat at Adulien, sail up the coast of Western Amadar, sack Cold Anchor, take the outer islands</t>
  </si>
  <si>
    <t>32 WA1 - Battle of Arinol:Celedon naval commander Tortorus outmaneuvers the Darmidian sea captain Hakaar and sets the entire Darmidian fleet ablaze</t>
  </si>
  <si>
    <t>100 WA1 - Celedon Argus and Nessus Legions defeat the Mythenians at the Thyra Gates and conquer the last of the Mythenia cities, Nessus Legion is later wiped out when invading Paradise Island, Argus Legion establishes a garrison in Parseion</t>
  </si>
  <si>
    <t>600 WA1 - Celedonian Secundus navy beseiges the city of Vigil</t>
  </si>
  <si>
    <t>240 WA1 - Quartus naval force enter Bottomless Bay and Xanthus Legion establishes a Garrison at Ruins of Tivvian</t>
  </si>
  <si>
    <t>370 WA1 - Celedonian Drakon Legion and begins invasion of Kazeldun</t>
  </si>
  <si>
    <t>480 WA1 - Drakon Legion invades interior of Kazeldun and meets great resistance from barbarian tribes</t>
  </si>
  <si>
    <t>600 WA1 - Ladon Legion marches north and conquers the rest of Kazeldun</t>
  </si>
  <si>
    <t>690 WA1 - Celedonian Secundus navy beseiges the fishing town of Shanshan (location of modern day Shining Shore)</t>
  </si>
  <si>
    <t xml:space="preserve">680 WA1 - Celedonian Quartus navy takes the Isle of Pengali </t>
  </si>
  <si>
    <t xml:space="preserve">240 WA1 - Celedonian Sextus navy launches new campaign to take the Isles of the Maelstrom; </t>
  </si>
  <si>
    <t>260 WA1 - half of Celedonian Sextus navy lost to the Maelstrom</t>
  </si>
  <si>
    <t>480 WA1 - Gerana and Acanthis Legions are wiped out by Kaduru tribes on the Plains of Cheetana in the battle called Revenge of the Drums</t>
  </si>
  <si>
    <t>490-494 WA1 - Jorogumo War: members of the Weavers Guild leverage their network of spies to bring war between Shiashi and its neighbors; the Daimyo of Shiashi is brought to ruin and commits suicide to save face, the Jorogumo rises from its ashes and appoints a new Daimyo</t>
  </si>
  <si>
    <t>940 WA1 - War of Sorannus: Orc tribes from the Acarnan, Volturnus, and Tauran Mountains rise up behind the wizard Sorannus to invade Celedon lands</t>
  </si>
  <si>
    <t>950 WA1 - Darmiddian Revolt: Ardhuhan the Perfumed, a prominent consort of the city, gives the signal and within the week hundreds of Celedonian soldiers lay dead, poisoned by those who had entertained them.</t>
  </si>
  <si>
    <t>970 WA1 - Curse of Aquilus: a mysterious illness sweeps across Celedon and spreads to Tarbia and Mythenia</t>
  </si>
  <si>
    <t>970 WA1 - Aquilan Curse: a mysterious illness sweeps across Celedon and spreads to Tarbia and Mythenia</t>
  </si>
  <si>
    <t>212 WA3 - Battle of Magnus: after years of fighting, the Oriem and Occidium call a truce and honor the Volturnus Mts as the boundary of their respective regions</t>
  </si>
  <si>
    <t>182 WA3 - Battle of Periculum: Aquila and Verenus, forming the Oriem Alliance, counter the Occidium at Periculum Pass</t>
  </si>
  <si>
    <t>170 WA2 - War of Feast and Famine: Gnoll army under Kaghaarzdk marches west out of Dunsan Forest; Osorio forces stop the Gnoll armies and crush them</t>
  </si>
  <si>
    <t>328 WA2 - Queen Scolana of conquers the Argilon lands and adds Fortuna and Osorio to the Kingdom of Tirudor</t>
  </si>
  <si>
    <t>351 AA4 - Saurians relent and establish the Kaanta Tribe in the Ravissa Basin region</t>
  </si>
  <si>
    <t>330 AA4 - Saurians of the the Brackan Tribes in the Morava Swamp region migrate to the Plains of Argilon; shamans cast spells to divert the Alyana River to flood the plains to expand their swamplands; Argilon farmlands are flooded</t>
  </si>
  <si>
    <t>351 AA4 - druids from the Circle of the Dragonfly out of Esideron divert the waters from the Ravissa and Alyanna Rivers into the lands between them, creating a home for the Saurians</t>
  </si>
  <si>
    <t>30 WA4 - King Rodrigo liberates Fortuna and crushes the pirate fleet</t>
  </si>
  <si>
    <t>150-260 WA4 - War of the Red Moons: Plenia and Tirudor wage war on Treviland</t>
  </si>
  <si>
    <t>972 WA3 - the fishing village of Arzon is renamed Queen's Haven; Queen Adalfa and her son Rodrigo are hidden there</t>
  </si>
  <si>
    <t>999 WA3 - Rodrigo, son of the late king Enigio, becomes a knigh and avenges his father slaying Bartolen and assuming the throne as king</t>
  </si>
  <si>
    <t>975 WA3 - Ordonian uprising is crushed; Bartolen, brother of the late King Enigio, takes the throne and orders Adalfa executed; Adalfa fakes her death and stays in Queen's Haven</t>
  </si>
  <si>
    <t>970-975 WA3 - Second Ordonian Uprising</t>
  </si>
  <si>
    <t>190 WA1 - Celedonian Primus navy takes islands of Ordonia, the peninsula south of the Shield Hills; Phoenix Legion seizes the Corazon region</t>
  </si>
  <si>
    <t>840 WA1 - tribes form that identify as Tirudorans; they farm the Corazon region and begin to flourish along with the land</t>
  </si>
  <si>
    <t>190 WA1 - Celedonian Primus navy takes Tirudoran peninsula, Phoenix Legion seizes the Corazon region</t>
  </si>
  <si>
    <t>Hyderians</t>
  </si>
  <si>
    <t>500 WA1 - Celedonian Crantor Legion finally takes Dethvau and invades interior of Hyderian lands</t>
  </si>
  <si>
    <t>380 PA3 - Hyderian nomads drive out the last of the Krenn armies and secure the lands north of the Brynne River</t>
  </si>
  <si>
    <t>730-745 WA2 - First Dark Crusade: Mortavay unearths the Crown of Power and enchants a horde of thousands to march on the west, beginning the First Dark Crusade; combined forces of orc, goblin, and gnoll tribes join and march westward and absorb Hyderis and Central Amadar around the Oberon Sea</t>
  </si>
  <si>
    <t>170 PA3 - War of the Plains - Krenn tribes expand to the north and encounter the nomadic Dvars; war breaks out that lasts two hundred years with massive losses on both sides</t>
  </si>
  <si>
    <t>380 PA3 - Dvar nomads drive out the last of the Krenn armies and secure the lands north of the Brynne River</t>
  </si>
  <si>
    <t xml:space="preserve">410 PA3 - Skanes from present-day Norgarde first land on the northern coastline of central Amadar; many battles are waged, driving most explorers out but some win the respect of local chieftains and are allowed to settle </t>
  </si>
  <si>
    <t>Hegren</t>
  </si>
  <si>
    <t>520 WA1 - Celedon Crantor Legion crushes the Dvar tribes, establishes a garrison at Targuth</t>
  </si>
  <si>
    <t>800 WA1 - Battle of Daghorn: tribes of present-day Hyderis lure the Celedonians to an open engagement near the Nastrond Forest; the Crantor Legion is encircled by light cavalry riding out of the Daghorn Forest and slowly decimated</t>
  </si>
  <si>
    <t>850 WA3 - the Great Migration: the king of horses rallies all horses to move to the Green Step Hills</t>
  </si>
  <si>
    <t>640 PA1 - Radovan, war chief of the Dvars, slays the demon Vehren, steals the Curse Mantle, and begins a reign of darkness over the plains</t>
  </si>
  <si>
    <t>672 PA1 - the slave Radina escapes Radovan's sacrificial camps and leads a revolt of the Dvars</t>
  </si>
  <si>
    <t>681 PA1 - Radina is crowned the first queen of the Dvars and rules with the power of the Bright Helm</t>
  </si>
  <si>
    <t>678 PA1 - Radina and her band of heroes slay Radovan and destroy the Curse Mantle with the Vial of the Gray Unguent taken from the Gray Lake by the Mad Crone Bogdana</t>
  </si>
  <si>
    <t>440 PA2 - the witch Zorana forges the Staff of Despair and incites a goblin army to take over the region around the Brynne River</t>
  </si>
  <si>
    <t>466 PA2 - Zorana's armie of goblins are swallowed up by the Barga Marsh; Zorana flees to the forests in the east</t>
  </si>
  <si>
    <t>472 PA2 - Zorana opens a portal to the Abyss which blights the forest, veiling it in darkness; the land is dubbed Neversun Forest</t>
  </si>
  <si>
    <t>80 AA3 - founding of Dethvau by Dvar warlord Surdan</t>
  </si>
  <si>
    <t>120 AA2 - Bajarnen, chief ranger of the Dvars,  rescues the king of the goldenhorn; the goldenhorn blesses Bajarnen and all his lineage as the Vonsveta or Warriors of Light and charges them with protecting the lands of present-day Hyderis</t>
  </si>
  <si>
    <t>131 AA2 - Bajarnen dies slaying the dragon Fyrygh; his magic sword Luxeria appears in the hands of his son to continue the charge of the Vonsveta</t>
  </si>
  <si>
    <t xml:space="preserve">760 AA2 - Hegren tribes from present-day Norgarde invade Hyderian lands; most are driven out but some stay to settle and pass on boat building and other skills to the Dvars in present-day Targuth </t>
  </si>
  <si>
    <t>270-330 WA2 - War of the Plains: a hundred different Hyderian tribes battle for control of the land</t>
  </si>
  <si>
    <t>330 WA2 - Battle of Bones and Blood: Kingdom of Hyderis forms when the warlord Besarion conquers the rival tribes and unites everyone under one banner</t>
  </si>
  <si>
    <t>200 AA4 - Dwarves of Agatren attack Bronde over a captured druid named Lithia (f) they suspect is a spy; Orc chieftain Gravik invades Kalaraak as Lithia tried to warn them</t>
  </si>
  <si>
    <t>201 AA4 - heroes from Bronde infiltrate Kalaraak to rescue Lithia, stumble onto Gravik's warriors and unleash magic to drive them out of Kalaraak</t>
  </si>
  <si>
    <t>202 AA4 - Pact of Kalaraak: Dwarves of Agatren apologize to the humans of Bronde; grant them mining rights in the Direfrost Mts and train them in steelsmithing</t>
  </si>
  <si>
    <t>170 PA2 - Phrane Empire sweeps into Vold lands, conquering the tribes and holding dominion over the land; famine throughout the Vold lands leaves them weak in the face of the Phranes</t>
  </si>
  <si>
    <t>490 PA3 - War of Hoof and Fang: Centaur armies clash with Gnoll raiders out of the Cauldron Mountains</t>
  </si>
  <si>
    <t>520 PA3 - The Great Goblin Wars: the Gaufs wage war on the goblins north of the Augemere Sea</t>
  </si>
  <si>
    <t>740 PA3 - The Battle of Spider Lake : two thousand Gauf soldiers march near Spider Lake to quell the region and are never seen again</t>
  </si>
  <si>
    <t>170 PA3 - War of the Plains : Krenn tribes expand to the north and encounter the nomadic riders of the Hyderian plains; war breaks out that lasts two hundred years with massive losses on both sides</t>
  </si>
  <si>
    <t>145 WA2 - Father Prospero from the holy city of Hylux arrives in the Plenish city of Ataia and begins a campaign to spread the faith of Pelor throughout the Western Kingdoms</t>
  </si>
  <si>
    <t>275 WA1 - Celedonians construct a massive port and fortification complex on the Isle of Oeren, controlling the Inner Sea</t>
  </si>
  <si>
    <t>470-560 WA2 - The War of Cathedrals between the High Holy Churches of Hylux and Indiron</t>
  </si>
  <si>
    <t>690 WA2 - the angel Ephemera appears to Armin Philidor, paladin of Heironeous, and charges him to begin the Order of the Luminous Sword</t>
  </si>
  <si>
    <t>460 PA3 - Helisent Dufour, the lone survivor of a village destroyed by the armies of Hextor, makes the pilgrimage to Heaven's Mount and vows to serve Heironeous: she is blessed with supernatural powers in the service of Heironeous</t>
  </si>
  <si>
    <t>290 PA4 - Fall of the Phrane Kingdom: King Aleaume wages war with the elves of Ulynar, Aldalinh, and Ari'aanh; the elves utterly wipe out the Phrane armies and slay Aleaume</t>
  </si>
  <si>
    <t>470 PA3 - Helisent Dufour leads a band of paladins to defend commoners caught up in the Phrane Wars; Heironeous blesses her mace, naming it the Malis Inimicus; the mace becomes a symbol of the church of Heironeous</t>
  </si>
  <si>
    <t>490 PA3 - Helisent Dufour is named the first every High Priestess of Heironeous, beginning the organized church of Heironeous</t>
  </si>
  <si>
    <t>60 AA3 - priests of Heironeous build the first holy city of Indiron on the Isle of Oeren</t>
  </si>
  <si>
    <t>120 WA2 - priests of Heironeous carry the Malis Inimicus, mace of Helisent Dufour, to the Isle of Oeren and drive out remaining Celedonians; rename the island to Orison and rebuild the holy city of Indiron on the ruins of the original church of Heironeous</t>
  </si>
  <si>
    <t>170 WA1 - Celedonian Thoon Legion strikes north of Treviland, invades Vorg lands; Primus navy enters Strait of Gales, takes Isles of Oeren (present-day Orison), Verigon, and Talyn; destroys the holy city of Indiron</t>
  </si>
  <si>
    <t>170 WA1 - Primus navy enters Strait of Gales, takes Isles of Oeren (present-day Orison), Verigon, and Talyn; destroys the city of Indiron, home of the church of Heironeous</t>
  </si>
  <si>
    <t>80 WA4 - Fall and Rise of Vigil: Moghun overlords cast out, Vigil becomes a free city</t>
  </si>
  <si>
    <t>380 WA3 - mercenaries from Vigil raid the Isle of Xian and the Mt. of the Five Elements; they steal the relics of the Eight Immortals</t>
  </si>
  <si>
    <t>410 WA3 - monks from the Isle of Mazu infiltrate Vigil and defeat the entire city guard, retrieving the relics of the Eight Immortals</t>
  </si>
  <si>
    <t>Oberon Sea</t>
  </si>
  <si>
    <t>BarterBay</t>
  </si>
  <si>
    <t>Lost Kaduru</t>
  </si>
  <si>
    <t>Adhanarin</t>
  </si>
  <si>
    <t>370 PA3 - the ship Crested Kestrel sinks in the Myriad Sea, taking with it the bodies of six saints being returned west for burial</t>
  </si>
  <si>
    <t>400-500 PA3 - the Dark Reign of the Hags: the hags of the Lamprey coven wreak unspeakable horrors on the Morden people</t>
  </si>
  <si>
    <t>400 PA3 - the Dark Reign of the Hags: after forty years of searching, the Lamprey Hags retrieve the six saints from the Myriad Sea and harness the power of their relics</t>
  </si>
  <si>
    <t>100 PA3 - The sea hag Isidore Murik captures and slays Gwyneira queen of unicorns and forms the Lamprey coven, uniting the hags from around the bay region</t>
  </si>
  <si>
    <t>500 PA3 - Ellan Vannin and her band of heroes slay Isidore with the Seven Radiant Rings; the Lamprey coven is broken and the relics of the saints tossed into the sea</t>
  </si>
  <si>
    <t>510 PA1 - Dawn of the Morden people</t>
  </si>
  <si>
    <t>Fallen Kingdoms</t>
  </si>
  <si>
    <t>begins</t>
  </si>
  <si>
    <t>ends</t>
  </si>
  <si>
    <t xml:space="preserve">220 AA1  </t>
  </si>
  <si>
    <t xml:space="preserve">430 AA1  </t>
  </si>
  <si>
    <t xml:space="preserve">20 AA1 </t>
  </si>
  <si>
    <t xml:space="preserve">240 AA4 </t>
  </si>
  <si>
    <t xml:space="preserve">270 AA4 </t>
  </si>
  <si>
    <t xml:space="preserve">330 AA4 </t>
  </si>
  <si>
    <t>Scourge of Hrolith</t>
  </si>
  <si>
    <t>cause</t>
  </si>
  <si>
    <t>span</t>
  </si>
  <si>
    <t>3000 yrs</t>
  </si>
  <si>
    <t>340 AA4 - Barbarians out of Kazeldun march on Alirith (present day Hard Keel)</t>
  </si>
  <si>
    <t>220 WA2 - Timoteo Alexandre of Tirudor colonizes Gaeadon in Barter Bay and begins the town of Orodom (present-day Grey Dawn)</t>
  </si>
  <si>
    <t>282 WA1</t>
  </si>
  <si>
    <t>4000 yrs</t>
  </si>
  <si>
    <t>870 PA2</t>
  </si>
  <si>
    <t>380 PA4</t>
  </si>
  <si>
    <t>2000 yrs</t>
  </si>
  <si>
    <t>orcs</t>
  </si>
  <si>
    <t>Morden (Barter Bay)</t>
  </si>
  <si>
    <t>Aldavel (C. Amadar)</t>
  </si>
  <si>
    <t>Vasera (C. Amadar)</t>
  </si>
  <si>
    <t>Gildran (C. Amadar)</t>
  </si>
  <si>
    <t>310 WA2 - Timoteo Alexandre the Third's fleet is destroyed by pirates from the Black Coast</t>
  </si>
  <si>
    <t>390 WA2 - the Gildran port town of Alirith is renamed Hard Keel</t>
  </si>
  <si>
    <t>330 AA4 - Fall of the Kingdom of Gildran: Alirith becomes a town of dispossessed refugees from Gildran</t>
  </si>
  <si>
    <t>440 WA1 - Celedonian Phlegon Legion attempts a second invasion of the interior of the Gaeadon lands, half of them lost in the Shifting Lands while half make it to the Sea of Spirits</t>
  </si>
  <si>
    <t>Sharidian (Barter Bay)</t>
  </si>
  <si>
    <t>Sharidian</t>
  </si>
  <si>
    <t>282 WA1 - Celedonian Secundus navy takes Barter Bay and the Phlegon Legion sacks the coastal towns; Celedon burns the settlements to the ground to punish the resistance mounted by the Sharidians; fall of the Sharidian civilization</t>
  </si>
  <si>
    <t>10 AA4 - Kingdom of Gildran colonizes Barter Bay by driving out the Sharidians along the Sunder River and founding the fort town of Alirith (present-day Hard Keel); they ignore the warnings of the Sharidian to not remove the sacred stones from their temple</t>
  </si>
  <si>
    <t>13 AA4 - Soldiers of Gildran remove the magic stones from the ancient Morden river shrine, ignoring warnings from the Sheridians</t>
  </si>
  <si>
    <t>321 WA2 - Tirudor abandons Orodom; sailors left behind rename the town Grey Dawn</t>
  </si>
  <si>
    <t>580 WA2 - merchant ship Lucky Star beaches itself in Barter Bay; Captain Cormain establishes town of Lost Anchor</t>
  </si>
  <si>
    <t>290 WA4 - the warlord Tiergen the Mad attacks Hard Keel; Lady Rainia, a paladin from Vigil, rescues the town</t>
  </si>
  <si>
    <t>100 WA3 - Masters from all six towns sign a pact to support one another and codify the Code of the Cove</t>
  </si>
  <si>
    <t>470 WA2 - a slave ship out of Vigil is driven by the winds and fate onto a strip of land at the far east of Barter Bay; the escaped slaves form a camp that will go on to be the town of Lashwind</t>
  </si>
  <si>
    <t>880 WA1 - Ladon Legion in Vigil breaks with Celedon and forms the Eastern Imperium, which includes the ships of the Septimus fleet</t>
  </si>
  <si>
    <t>880 WA1 - Abraxas Legion in Shanshan surrenders the city and departs by boat to Vigil</t>
  </si>
  <si>
    <t>940 WA2 - the Rosie Death runs aground at the mouth of the Cethlen River and its crew disappears</t>
  </si>
  <si>
    <t>220 WA2 - Timoteo Alexandre of Tirudor colonizes Gaeadon at the mouth of the Devil River and begins the town of Orodom (present-day Grey Dawn)</t>
  </si>
  <si>
    <t>10 WA3 - pirate Elias Mekkle returns to the Cethlenn River camp with poppy plants from Xiandai; he converts the pirate camp into a town and names it Glitter Shore</t>
  </si>
  <si>
    <t>680 WA3 - Fall of the Eastern Imperium: Kazeldun war chief Gezeryzodd conquers the city Vigil; Kazeldun dominates the trade lanes to Xiandai for two hundred years</t>
  </si>
  <si>
    <t>496 PA4 - Dractus sends armies north and west, around and over the Karn Mountains; conquers the orcs holding Vigil and Barter Bay, invades interior of Gaeadon</t>
  </si>
  <si>
    <t>130 PA4 - the city of Vigil is founded by the Morden kingdom; the Crown of Kyriarchia ("Crown of Dominion") is crafted for the first king</t>
  </si>
  <si>
    <t>540 PA2 - Battle of Khnurn: Ankhtiri naval commander Shak-amen destroys the Phoenix fleet, crushing the island's hold on the region</t>
  </si>
  <si>
    <t>660 PA2 - The Scorpion Wars: the giant scorpion Ishra dominates the sands of Tarbia with her army of scropions; the hero ranger Manzati (f) defeats the scorpion and prevents the army from overunning the Ebon cities</t>
  </si>
  <si>
    <t>200 PA4 - The Mythenian city of Osireion launches expeditions into the Tarbian Desert, conquering the seven cities</t>
  </si>
  <si>
    <t xml:space="preserve">920 PA1 - Teremun, the priest of the underworld altar, forms the cult of Numeret; hundreds of people are snatched away and sacrificed to the dark gods </t>
  </si>
  <si>
    <t>950 PA1 - the priests of the sun altar defeat the zealots of the Numeret and slay Teremun</t>
  </si>
  <si>
    <t>951 PA1 - Teremun's followers seal his organs in the Canopic Jars of Numeret</t>
  </si>
  <si>
    <t>70 PA4 - The Great Cataclysm of Mahrutep: dabbling with power beyond his control, the cleric Mahrutep of Tijara ruptures the Hourglass of Ages and unleashes a sandstorm that lasts a hundred years and wipes out the ancient Ebon Empire, burying their cities forever along with the Qasr'eamiq underground complex</t>
  </si>
  <si>
    <t>300 PA3 - a thief stumbles onto a royal tomb and breaks the Chalzedek Cartouche, unleashing a curse of insanity on the city of Skai; thousands riot, killing one another and spreading the curse to the other cities</t>
  </si>
  <si>
    <t>302 PA3 - Amuniris, princess of the Ebon Empire, plays the Sistrum of Solace in every city along the Jeweled Road, removing the curse of madness on the people</t>
  </si>
  <si>
    <t>920 PA2 - Ebon Empire begins under its first king, Rakhamen</t>
  </si>
  <si>
    <t>925 PA2 - Rakhamen unites the Almadina and the Badawi, commissions the Crown of Pschent</t>
  </si>
  <si>
    <t>300 AA3 - War of the Cubs: descendants of Rasalased engaged in civil war, bringing and end to the Golden Age of Tarbia</t>
  </si>
  <si>
    <t>620 AA3 - Consort Wars: Mehmet Dalkaya the infamous consort bewitches the sultan of Oleot and begins a war between the Seven Cities</t>
  </si>
  <si>
    <t>640 AA3 - Battle of Tikar: Southern cities of Tarbia defeat Oleot and its northern allies, ending the Consort Wars</t>
  </si>
  <si>
    <t>420 AA1 - Founding of the Circle of Seba, a society of mage astrologers who study the secrets of the stars</t>
  </si>
  <si>
    <t>150 WA2 - the wizard Oolorex crafts the Nine Orbs of Night and unites orcs and barbarians out of Felldeed and Klessh to war on Targrim</t>
  </si>
  <si>
    <t>163 WA2 - fall of Targrim to Oolorex and his forces</t>
  </si>
  <si>
    <t>450 WA1 - Celedonian Drakon Legion takes towns of Courtesan and Felldeed, invades the interior of Kazeldun</t>
  </si>
  <si>
    <t>80 WA4 - town of Furlaan is renamed Milady after Queen Gertha is exiled there and then flees the kingdom</t>
  </si>
  <si>
    <t>490 WA2 - Treviland split as Illustrim, Lyre, Cerrulea, Bastion, Pelham, and Milady fight for Indiron while Myridon, Novulum, Stonbrek, and Wendspire fight for Hylux</t>
  </si>
  <si>
    <t>665 WA3 - Trevilish knight Artidius Kendor slays the general of Mortavay's forces in Treviland, saving the lives of thousands fleeing the conflict; his sword Souconna is blessed by Heironeous with great power</t>
  </si>
  <si>
    <t>141 WA4 - Lancett people are branded by the Saurians and made slaves. The people of Lancett grow bitter at the lack of aide from the throne in Arrione.</t>
  </si>
  <si>
    <t xml:space="preserve">148 WA4 - After years of war and with help from Robinet and Fleur, the people of Lancett take back their town. The hero Sir Giles d'Hubert destroys the muck monster named Rankruut. </t>
  </si>
  <si>
    <t>250 WA4 - House Trinton overcomes Novulum and regains control of Treviland, uniting the peoples under one true king</t>
  </si>
  <si>
    <t>260 WA4 - End of the War of the Red Moons; House Trinton drives Plenish forces west of the River Oredon and the Tirudorans east of the River Vestillon</t>
  </si>
  <si>
    <t>780 PA3 - the Battle of Skyfire: the Mahabaran monk Dogari calls on the gods to save the people of Mahabar; the Vagabond Mountains erupt, engulfing the Myrmekes armies and wiping them out</t>
  </si>
  <si>
    <t>245 AA3 - Battle of Aemelek: Hano devises brilliant strategy to lure the Moghun forces into a trap, slays the leaders of all eleven tribes</t>
  </si>
  <si>
    <t>242 AA3 - Emperor Hano adopts the title Radiant One, his followers worship him as a god; Hano launches a campaign into Southern Xiandai to crush the Moghun; beginning of the Alabaster Dynasty</t>
  </si>
  <si>
    <t>650 AA3 - Battle of Kaihei: General Doruhan crushes the Xiandai armies in Sakura, freeing the kingdom</t>
  </si>
  <si>
    <t>700 AA3 - Last descendant of Hano is assassinated, ending the Xiandai Empire and the Alabaster Dynasty</t>
  </si>
  <si>
    <t xml:space="preserve">40 AA4 - The Fall of Heaven and Rise of Hell: the evil cleric Wai Hen angers the gods and triggers a massive earthquake that sunders the land; beasts from the underworld emerge and plague the land; </t>
  </si>
  <si>
    <t>10 PA1 - The gods of the limitless heavens appear in Nemmyrl for the first time and find the continent of Xiandai to their liking: Haishen, Zhurong, Shanshen, Fengshen, Shuishen, Xihe, Mushn, and Yueshen.</t>
  </si>
  <si>
    <t>150 PA1 - The Eight Immortals appear from among the Yun peoples; they are individuals of peerless enlightenment with great powers against evil</t>
  </si>
  <si>
    <t xml:space="preserve">310 PA4 - The Great Dragon War: Alqebrin unleashes his army of dragons on Xiandai, destroying everything for hundreds of miles. </t>
  </si>
  <si>
    <t>350 PA4 - The Great Dragon War: the wizard Fong Lu rallies a band of heroes and metallic dragons to battle Alqebrin to contain his evil dragons; the Amulet of Tiamat is destroyed, the dragons consume Alqebrin, and the evil dragons hide beneath the mountains of Virago Valley</t>
  </si>
  <si>
    <t>521 PA4 - Battle of the Crying Bones: Dractus brings all his forces to bear to defeat the Xiandai armies guarding the Northern Pass; Dractus invades northern Xiandai</t>
  </si>
  <si>
    <t>84 PA2 - After many devastating battles the Bull Demon King is defeated by the Four Gaurdians, who then restore balance to the land by each residing in a different place as wardens of the land: the Black Tortoise to the North, Azure Dragon to the East, Vermilion Bird to the South and White Tiger to the West</t>
  </si>
  <si>
    <t>310 PA3 - the Eight Immortals create the majestic Purple Palace at the top of the Mountain of the Five Elements</t>
  </si>
  <si>
    <t>270 PA3 - the Eight Immortals unite to destroy a plague of demons led by Baigujing the White Bone Demon; the Immortals are almost defeated, retreating back to the Isle of Xian</t>
  </si>
  <si>
    <t>271 PA3 - after a great battle atop the Mountain of the Five Elements, the Eight Immortals defeat the White Bone Demon and its armies and entomb them in a magical well</t>
  </si>
  <si>
    <t>80 PA2 - the Bull Demon King Niumowang appears with his army from hell to savage the land and almost sink the continent; the Xiandai gods unite and send forth Four Guardians to drive out the demons: the Black Tortoise, the Azure Dragon, the Vermillion Bird, and the White Tiger</t>
  </si>
  <si>
    <t>320 AA4 - Wizards in Hanshu's court petrify the great Guardian Lions of Shiashi, turning them to stone</t>
  </si>
  <si>
    <t>310 AA4 - Azura Kingdom: General Hanshu unites Huandao and Baihe and all lands south of the Ryuluun Mts.; Hanshu is crowned the First Southern Emperor</t>
  </si>
  <si>
    <t>140 AA2 - Mingyun invades kingdom of Mingxia and adds its domain to its own</t>
  </si>
  <si>
    <t xml:space="preserve">945 AA4 - Wai Hen takes over the Valley of the Dead Kings and animates an army of stone soldiers from a portion of the vast petrified soldiers entombed there. 	</t>
  </si>
  <si>
    <t>512 PA4 - Fall of villages along Azura Bay to forces of General Dractus of Kazeldun</t>
  </si>
  <si>
    <t>780 WA2 - Kamatsu War: Xiandai ships land at Anada Plains and wipe out farms and villages, setting off decades of naval sea battles between Xiandai and Sakura</t>
  </si>
  <si>
    <t>870 WA2 - Battle of Nuwa: Sakuran ships pursue the remnants of the Xiandai fleet to Nuwa Bay and decimate them, resulting in Sakuran naval superiority for the next two hundred years</t>
  </si>
  <si>
    <t>875 WA2 - The Jade Age: Feng Ning of Yuchung invades Mingyun and overthrows the Emperor, power shifts to Yuchung the Jade City; end of the Third Imperial Dynasty</t>
  </si>
  <si>
    <t>830 WA3 - Battle of the Broken Blades: Orc tribes attack Huandao; the hero Moyao wields the Blade of the Seven Heavens and defeats the Orcs</t>
  </si>
  <si>
    <t>290 AA3 - Xiandai invades Sakura, beginning an occupation that lasts over 300 years</t>
  </si>
  <si>
    <t>420 AA3 - monks of Xiandai summon the giant Guardian Lions of Shiashi, who wreak terrible destruction on any ships entering the Kamatsu Strait</t>
  </si>
  <si>
    <t>320 AA3 - Xiandai invades Mahabar, beginning an occupation that lasts over 250 years</t>
  </si>
  <si>
    <t>340 AA3 - Xiandai invades Kaduru, beginning an occupation that lasts over 200 years</t>
  </si>
  <si>
    <t>270 AA3 - Xiandai invades Kazeldun, beginning an occupation that lasts over 400 years</t>
  </si>
  <si>
    <t>240  AA3 - Xiandai Empire/Alabaster Dynasty: Emperor Hano of Mingyun claims to receive a vision of his destiny to rule the known world, launches campaign to bolster Xaindai's army; Hano crushes any regional ruler who doesn't comply</t>
  </si>
  <si>
    <t>245 WA1 - Moghun Rule of Xiandai: War chief Bataar of the Moghun marches over the Ryuluun Mountains and conquers Xiandai, setting up Moghun rule for six hundred years</t>
  </si>
  <si>
    <t>801-821 WA1 - Forever Sun Wars: Mingmei Song battles the Moghuh lords of every town and city north of the Ryuluun Mountains and liberates the land of Moghun occupation</t>
  </si>
  <si>
    <t xml:space="preserve">190 WA2 - Battle of the Flaming Sails: great sea battle in which the Mingyun fleet wipes out Sakuran ships from Shiashi </t>
  </si>
  <si>
    <t>191 WA2 - Xiandai falls into chaos as the Mingyun is invaded and sacked by Sakuran armies; end of he Second Imperial Dynasty</t>
  </si>
  <si>
    <t>191 WA2 - Sakuran forces from Kaijin avenge the fleet from Shiashi by invading Mingyun and sacking the city</t>
  </si>
  <si>
    <t xml:space="preserve">190 WA2 - Battle of the Flaming Sails: great sea battle in which the Mingyun fleet wipes out the Sakuran ships from Shiashi </t>
  </si>
  <si>
    <t>302 WA2 - Sakuran occupiers abandon Xiandai in the face of invading Orcs</t>
  </si>
  <si>
    <t>454 WA2 - Lord Gengxin, leader of the Red Banners, unites the clans of all Xiandai in defense against Orcs occupying their lands.</t>
  </si>
  <si>
    <t>474 WA2 -  Gengxin is named Emperor of Xiandai; beginning of the Third Imperial Dynasty</t>
  </si>
  <si>
    <t>473 WA2 - After many years of bloody battles, Gengxin routs the dark armies with brutal cunning</t>
  </si>
  <si>
    <t xml:space="preserve">50 WA3 - Battle of Mazu Sea: Mingyun sends ships to the Sea of Mazu to quell the rebellion of Yuchung. It ends with Yuchung still standing and Mingyun’s navy in flames </t>
  </si>
  <si>
    <t>973 WA3 - Mazu War: hundreds of ships of various sizes engage in multiple battles until dragons out of the Elderwyrm Mountains appear and destroy both fleets</t>
  </si>
  <si>
    <t>470 WA3 - Fall of the town of Lo Pan to Moghun raiders; it is utterly destroyed</t>
  </si>
  <si>
    <t>140 PA2 - The Blight of Tengu - hordes of Tengu emerge from the Nightfall Marshes in northern Sakura, they sweep across the land wreaking destruction</t>
  </si>
  <si>
    <t>410 PA3 - Battle of Sword and Wind: Nishi general Okaza calls on the god Hachiman who helps the Nishi roll through the Azuma ranks; the Azuma general Sanjo summons Fujin the god of wind who blows the Nishi ranks off the mountain tops; Azuma dominates Sakura for centuries following this victory</t>
  </si>
  <si>
    <t xml:space="preserve">631 PA3 - the Eight Ronin dive beneath Kojin Lake to find the Eight Blades; their struggles form the Kojin River as well as ignite a volcano in the Kioko Mts. </t>
  </si>
  <si>
    <t>150 PA4 - Battle of Tengu Marshes: warlords within the Kita tribes wage war for control of the North; Lord Suteru lays waste to Lord Moro's forces</t>
  </si>
  <si>
    <t>110 AA2 - the demon Shuten terrorizes Kaijin; he is fifty feet tall with a red body, five horns, and 15 eyes; he steals women from the town and takes them for his feasts in the Domoru Mountains</t>
  </si>
  <si>
    <t>39 AA3 - Battle of Blossom Valley: Cold Lantern forces engage the White Millstone armies during the battle and seem to turn the tide; unknown to Cold Lantern, Sanjutsin's forces are stopped by the Azuma armies and cut west across the Domaru Mountains and catch Cold Lantern from the rear</t>
  </si>
  <si>
    <t>41 AA3 - fall of Kaijin: Satsujin reinforces control of all of northern and western Sakura; he oversees a reign of darkness calling up every curse on the land while the Azuma forces barely keep the White Millstone at bay</t>
  </si>
  <si>
    <t>450 AA4 - War of the Bride: Princess Makino of Shizoku is betrothed to King Hamuro of Shiashi; Shiashi spurns Makino, calling her unfit; Shizoku declares war on the western kingdom of Nishi</t>
  </si>
  <si>
    <t>448 WA3 - War of the Red Lilly: an Onmyodo wizard appears before Emperor Harano prophesying of doom in the eastern Azuma lands</t>
  </si>
  <si>
    <t>449 WA3 - Harano scoffs at the prophecy of fear and orders the Azuma armies to conquer the Tengu of Higanbana Valley to show their courage</t>
  </si>
  <si>
    <t>450 WA3 - Azuma towns of Shizoku, Bakaru, and Otemon send soldiers into Higanbana Valley and take the heads of Tengu chieftains, unknowingly igniting the Tengu tribes to unite for revenge</t>
  </si>
  <si>
    <t>451 WA3 - Tengu forces led by the chieftain Harnhak rise up from Higanbana Valley and invade the Azuma lands of eastern Sakura</t>
  </si>
  <si>
    <t>452 WA3 - Fall of Otemon: Tengu battle their way across the Forsaken Rivers and destroy the town</t>
  </si>
  <si>
    <t>453 WA3 - Fall of Bakaru: Tengu cross the Shrine River and destroy the town</t>
  </si>
  <si>
    <t>455-458 WA3 - Dwarves of Turquorzem battle the Tengu at Cold Lantern Pass</t>
  </si>
  <si>
    <t>457 WA3 - Elves of Teliddia attack the Tengu of Harnhak and help contain his advance</t>
  </si>
  <si>
    <t>454 WA3 - Akida's Last Stand: Daimyo Akida of Shizoku and his forces are encircled at the Shadow Hills and wiped out by Tengu forces</t>
  </si>
  <si>
    <t xml:space="preserve">455-456 WA3 - fall of Shizoku: Tengu armies take the Forgotten Reach, cutting off Shizoku; the town is overrun when ships from Jurojin fail to arrive in support; the original Forge of Nagaari is lost, along with all its secrets to sword making </t>
  </si>
  <si>
    <t>458 WA3 - Sakuran forces marching in from Cold Lantern Pass and from north of the Gozen River fight a fierce series of battles to contain the Tengu; they are joined by the Dwaves of Turqorzem</t>
  </si>
  <si>
    <t>459 WA3 - Fall of Cold Lantern: Harnhak and his Tengu armies break through to Western Sakura</t>
  </si>
  <si>
    <t>460 WA3 - Elves of Teliddia attack the Tengu of Harnhak and help contain his advance</t>
  </si>
  <si>
    <t>461 WA3 - Daimyo Katodai cuts off the Tengu west of the Domaru, encircling and eliminating them; Harnhak is slain by the samurai Sukesada</t>
  </si>
  <si>
    <t>462 – The Great Watch Oban is built along the Gozen River, a series of fortresses to guard against future Tengu invasions out of the fallen Azuma lands</t>
  </si>
  <si>
    <t>180 WA4 - Shiro Wars: Ako, Ayozu, and Jurojin rebel against the Shogun</t>
  </si>
  <si>
    <t>370 WA4 - Tengu chieftain Torguru attacks Kaijin and destroys the paladins of the Order of the Tiger and the monks of the Suijin monastery; ronin samurai Sanjou wields the blessed blade Hino Kokoro and slays Torgru and his army</t>
  </si>
  <si>
    <t>670 WA3 - shogun Shimazu is tricked by the witch Itazura to let her create five duplicates of him with the gem of Ōku-no-kao (Many Faces)</t>
  </si>
  <si>
    <t>692 WA3 - Battle of the Six Banners: the Orange Shogun prevails over all others and assumes control in Kaijin</t>
  </si>
  <si>
    <t>670-692 WA3 - War of the Six Shoguns: all five duplicates wage war on Shimazu, throwing Sakura into chaos</t>
  </si>
  <si>
    <t xml:space="preserve">485 WA4 - Daimyo Yashiro of Shiashi declares war on the Shimazu shogunate in Kaijin; </t>
  </si>
  <si>
    <t>487 WA4 - House Yoneda in Ayozu declares war on Jurojin and Ako to claim control of the north</t>
  </si>
  <si>
    <t>610 AA4 - thieves from Halgar dress as women and sneak into the high hall in Volsung, make off with the Brisingamen magic torc of the gods</t>
  </si>
  <si>
    <t>950 WA3 - Battle of Hreidmar - Hreidmar forces rise up to drive out the Ragnvor settlers</t>
  </si>
  <si>
    <t>780 WA3 - Day of Kord's Fury - priests of Aesgir pray down fire and lightning over soldiers from Skala</t>
  </si>
  <si>
    <t>850-950 WA3 - Ragnvor occupies all of Hreidmar lands</t>
  </si>
  <si>
    <t>943 WA3 - Volsung dispatches thieves from Halgar as spies into the Ragnvor camps; generals are slain, food stores burned, and treasure is carried off; Ragnvor forces become destabilized</t>
  </si>
  <si>
    <t>391-403 PA4 - Thyri Eyleifurs and her companions spend the next twelve years fighting for survival on Skjalden, tested by the gods in battle against the Benthra and Pelagra tribes of Sahuagin</t>
  </si>
  <si>
    <t>404 PA4 - Jarl Bjarker, furious at the news of his runaway bride becoming a ruler across the sea, attacks her colony with thirty long boats</t>
  </si>
  <si>
    <t>402 PA4 - Thyri defeats the champions of the Benthra and Pelagra tribes in single combat; the colony is named Styrla and Thyri is crowned jarl</t>
  </si>
  <si>
    <t>405 PA4 - Invasion of Styrla: after a year-long series of battles, Bjarker breaches the walls of Thyri's colony; Thyri returns her bridal gift, a silver hammer, by embedding it in Bjarker's skull; Bjarker's forces disband and return home</t>
  </si>
  <si>
    <t>50 WA4 - the village of Kolheim in the Fjara region sends all their young warriors out on the longboat Herlighet to seek fortune and reclaim the favor of the gods for the village</t>
  </si>
  <si>
    <t>224 WA4 - Bergfinn the Flame Beard of Fjara breaks his fleet from defense and manages to engage all Brisinger ships and destroying them before he and his fleet are also destroyed</t>
  </si>
  <si>
    <t>410 AA1 - Brisingers war with Fjarans</t>
  </si>
  <si>
    <t>510 AA1 - Fjaras and Brisingers war with Halslans and Hreidmar</t>
  </si>
  <si>
    <t>570 AA1 - Halslans war with Fjarans</t>
  </si>
  <si>
    <t>620 AA1 - Halslans and Hreidmar war with Fjarans</t>
  </si>
  <si>
    <t>670 AA1 - Hreidmar and Halslans war with Fjarans and Brisingers</t>
  </si>
  <si>
    <t>720 AA1 - Halslans and Hreidmar war with Fjarans</t>
  </si>
  <si>
    <t>760 AA1 - Brisingers war with Fjarans</t>
  </si>
  <si>
    <t>860 AA1 - town of Haft is founded on the Isle of Hrund by Trud Eyvalds and his band of fellow Hegren</t>
  </si>
  <si>
    <t>420 AA4 - the thief Snækol Hämings steals the Casket of Ullr from the Winter King</t>
  </si>
  <si>
    <t xml:space="preserve">430 AA4 - Fall of Haft - the outpost town on the Isle of Hrund is destroyed by the Winter King, who freezes everything and retrieves the Casket of Ullr </t>
  </si>
  <si>
    <t>500 AA1 - Volgans break off rom the town of Skurn and travel north to found the town of Thiengis</t>
  </si>
  <si>
    <t>910 AA1 - Snydri jarl of Thiengis forges alliance with the Troll King of the Rungnir Hills</t>
  </si>
  <si>
    <t>333 WA4 - Town of Thiengis is destroyed by the trolls of Troll Deep</t>
  </si>
  <si>
    <t>610 AA2 - Jarl Valgerd Hallfri of Thiengis breaks the 700 year alliance with the troll kingdom; the gods send the magic longboat Skidbladnir, Hallfri and an army of priests and druids cleanse the town and region and liberate Skurn</t>
  </si>
  <si>
    <t>410 AA2 - Thiengis sides with the troll kingdom and conquers the town of Skurn</t>
  </si>
  <si>
    <t>391 PA4 - Thyri Eyleifurs storms out of her wedding to jarl Bjarkar in present-day Skala; she steals a boat and sails to the Isle of Skjolden with a retinue of followers from her home town of Kastfel</t>
  </si>
  <si>
    <t>180 AA4 - Ahelissa Marais and her human army of freelancers help Adulien ward off attack by invaders</t>
  </si>
  <si>
    <t>185 AA4 - Maraias marries Elephon, a high born elf of Adulien; the elves and humans form a treaty and the town of Druindar is founded on the nearby Isle of Giserne</t>
  </si>
  <si>
    <t>707 PA3 - The Svarog War - Queen Malaka of Tengaibo calls on the water goddess Oya, defeats the armies of Svarog</t>
  </si>
  <si>
    <t>707 PA3 - War of Svarog - Queen Malaka of Tengaibo calls on the water goddess Oya, defeats the armies of Svarog</t>
  </si>
  <si>
    <t>410 PA3 - People of Iolanth are joined by the Elves of Gwyllion Forest and the fire elves of Sirathren to battle demons emerging from the Svarog Valley</t>
  </si>
  <si>
    <t>500 PA4 - Dractus' army finds the tower of Xarolax in Svarog Vale; Dractus brokers a truce with the Magma Queen to enter the vale and steals pieces of the Crown of Power, beginning Dractu's bloodlust to find them all</t>
  </si>
  <si>
    <t>480 WA2 - Scourge of the Blood Star: the evil shaman Chogan wields the Blood Star Ring and raises an army of Wendigo to terrorize the land; all of the western Haka'Na lands are locked in terror</t>
  </si>
  <si>
    <t>492 WA2 - the fall of Chogan: Haka'Na braves, joined by shaman from all over the land and the Elenar star elves of Cetaris, defeat the Wendigo and slay Chogan; the Blood Star ring is lost</t>
  </si>
  <si>
    <t>181 AA1 - Fall of Adhanar - Orc armies surround Iolantha and destroy it; human armies are wiped out and the peoples of Adhanar scattered</t>
  </si>
  <si>
    <t>182 AA1 - the Elven Retribution - elves of Gwyllion Forest, joined by the moon elves of Cascadrel, avenge the human city by destroying the orc host and driving them into the mountains</t>
  </si>
  <si>
    <t>171-182 AA1 - War of the Fallen Fey - Orcs march down from the Vale of Hileia into Adhanar, wiping out fairy colonies and human settlements</t>
  </si>
  <si>
    <t>902-905 AA4 - the lands of Adhanar and Kyre are plagued with insanity as lycanthropes massacre hundreds</t>
  </si>
  <si>
    <t>906 AA4 - after four years of fighting the dark forces plaguing the land, the Moon Elves track down Vromorn and consecrate the clouds, destroying the Amber Portal</t>
  </si>
  <si>
    <t xml:space="preserve">902 AA4 - War of the Maddened Moon - the evil druid Vromorn manifests the Amber Portal, a device that generates amber-hued clouds that cover the land and transmute the moon's light into a ray of madness </t>
  </si>
  <si>
    <t>390 WA3 - War of the Hidden Sun: Olorala of the Drow kingdom of Hadronath attacks Adhanar; elves of Cascadrel march southward to battle the Drow</t>
  </si>
  <si>
    <t>390 PA2 - the Ziggurats are built near Lake Akdabat to honor the gods of Kaduru</t>
  </si>
  <si>
    <t>20 PA3 - The first Trials of Yudoye are held: warriors from all over Kondabo meet in Bokarra for the great race to the Ziggurats, where a mighty weapon is hidden; the winner becomes the Paladin of Yudoye for the rest of his or her life, at which point another Trial of Yudoye is held</t>
  </si>
  <si>
    <t>970 AA3 - Gnolls take over the Ziggurats as a place of worship</t>
  </si>
  <si>
    <t>970 PA4 - the Queen of Babada is tricked by demons into breaking the oath that protects the realm; Babada loses its enchantment and the gods turn their backs on it</t>
  </si>
  <si>
    <t>266 AA1 - Fall of Amafu - a thousand ships from all over Kondabo converge on Amafu in the Bay of Drums and slay him in a terrible battle; Amafu sinks beneath the waves</t>
  </si>
  <si>
    <t>252 AA1 - Amafu the Cloudscraper, a sea giant over two hundred feet tall, rises from the oceans and lays waste to all of Kondabo for a decade</t>
  </si>
  <si>
    <t>550 AA2 - the Battle of the Sky Spears - Masumbas of all four Kaduru Empires meet on the Plains of Cheetana to claim all of Kaduru; it is the single greatest battle ever seen in Kaduru and ends with the destruction of all four armies, signaling the decline of the Four Kaduru Empires</t>
  </si>
  <si>
    <t>704-742 WA2 - War of the Southern Shores: Jaloro and Bokarra wage bitter war across all of western Kaduru</t>
  </si>
  <si>
    <t>704 WA2 - Jaloro attacks Scaringa</t>
  </si>
  <si>
    <t>742 WA2 - Masumba of Kondabo falls in battle; Mthunzi kingdom retains control of Scaringa</t>
  </si>
  <si>
    <t>270 AA1 - War of the Falling Stars - Haka'Na tribes unite and march east past the High Fist Mountains; after a bloody series of engagements they succeed in slaying the wizard Iretrix and destroying the evil Kingdom of Sadara</t>
  </si>
  <si>
    <t>390 AA1 - with most of Celedon destroyed, three individual armies (one Tavian, two Auran) wage a hopeless war agains the orcs in nothern, central, and southern Celedon</t>
  </si>
  <si>
    <t>400 AA1 - the Three Banners battle their way to the Valley of Elysia to take on Hargarg's army; the Battle of the Four Banners ensues and the humans are saved by a miracle</t>
  </si>
  <si>
    <t>380 AA1 - War of Extermination - orc tribes under Hargarg the Bloodless swarm over all of Celedon, wiping out villages and towns; the Aurans and Tavians broker a truce to focus on the Orc threat</t>
  </si>
  <si>
    <t>410 AA1 - Hylux founded; Followers of Pelor celebrate the victory over the Orc invasion as a miracle and establish the Holy City of Hylux; the city goes on to become the seat of power over a vast religious network</t>
  </si>
  <si>
    <t>110 AA1 - Kingdom of Gildran forms</t>
  </si>
  <si>
    <t>The Dead Century</t>
  </si>
  <si>
    <t>0-100 AA1 - The Dead Century: the Wizard War results in all magic suffering a terrible blow, all artifacts not protected in special shrines are rendered inert, magical creatures who do not seek shelter in other planes die a horrible death</t>
  </si>
  <si>
    <t>101 AA1 - The Union of the Great Circle: Druids all over the world receive a vision calling them to chant in unison to heal the world; armies of man mobilize to exterminate the druids to maintain power</t>
  </si>
  <si>
    <t>102 AA1 - after a full year of heroes rising up to defend the druids, the chant is complete with the final Unuttered Word and the lay lines of Nemmyrl are restored; magic returns to the world</t>
  </si>
  <si>
    <t>508 AA1 - The luxury boats of Prince Liu of Ayozu and prince Katyo of Mingxia meet in the Kamatsu Straits; neither gives way to the other and they enter a petty quarrel that ignites the two cities into all-out war</t>
  </si>
  <si>
    <t>508-522 AA1 - The Fisher Kings War: thousands of war ships and fishing boats wage war between Ayozu and Mingxia, all in a bid to control the Kamatsu Straits</t>
  </si>
  <si>
    <t>523 AA1 - Monks from the Azure Dragon monastery in Xiandia join the monks from the Monastery of All that Flows in Sakura to defeat the princes and end the War of the Fisher Kings</t>
  </si>
  <si>
    <t>524 AA1 - Stricken by the suffering they caused, the princes erect the Shojo Guardians, 100-foot-tall statues depicting warriors of each land that watch over the northern opening of the Kamatsu Straits as a reminder of peace along these waters</t>
  </si>
  <si>
    <t>850 WA1 - Minyan Garrison becomes disillusioned with Celedonian politics, forakes the Empire to become pirates operating out of Madrina</t>
  </si>
  <si>
    <t xml:space="preserve">440 PA1 - the mighty feathered serpent Quetzalcoatl appears as emmisary to the humans of Ongolk </t>
  </si>
  <si>
    <t>10 WA2 - pirates operating out of the ruins of Madrina steal the jeweled eggs of the dragon Echiyon; Echiyon emerges from the Elderwyrm Mts and lays waste to Madrina</t>
  </si>
  <si>
    <t>150 WA2 - Pirate Canstibar moves into the ruins of Madrina on the Isle of Ariago; he renames the city Malasangra and creates a pirate stronghold in the Korsair Sea</t>
  </si>
  <si>
    <t>280 PA3 - end of the Reign of Mystics: the warior philosopher Oentericus leads a hunt against the dark priests and hunts them all down, destroying their order</t>
  </si>
  <si>
    <t>460 PA3 - Quillock forges the Ebony Macuahuitl, a bladed weapon that harnesses the enormous power from the magical ley lines beneath Ongolk; beginning of the Blight of Quillock, a sickening of the land in northern Ongolk</t>
  </si>
  <si>
    <t>468 PA3 - hosts of terrible creatures converge on Ongolk and fall under the thrall of Quillock;</t>
  </si>
  <si>
    <t>370 PA4 - Fall of the Thaumaturge Order: wizards battle over possession of the Singularian, a stone that creates a portal to pure magical potential, and are eradicated in the battle; the citadel sinks to the bottom of Madrina Marsh</t>
  </si>
  <si>
    <t>710 PA1 - Arch mage Nestoron purges the Isle of Ariago of fell creatures</t>
  </si>
  <si>
    <t>820 PA1 - the Thaumaturge Order of wizards is founded on the Isle of Ariago and erects Medrina as its home; the order recruits mages banished from other lands</t>
  </si>
  <si>
    <t>840 PA1 - Thaumaturge citadel of magic is created outside of Medrina</t>
  </si>
  <si>
    <t>450 PA3 - Quillock, high priest of Kukulkan, forms a secret order of priests that engage in human sacrifice to harness great power</t>
  </si>
  <si>
    <t>453 PA3 - Quilock wins over the people and overthrows the royal family of Ongolk; human sacrifices commence publicly</t>
  </si>
  <si>
    <t>658 PA2 - the Jaguar Warriors of the Night Sun carry out an epic campaign, slaying the demons of Yumakil and sending them back to Xibalba</t>
  </si>
  <si>
    <t>652 PA2 - Yumakil the god of death emerges from Xibalba, unleashing a wave of demons; thousands are slain or dragged to nine underworlds</t>
  </si>
  <si>
    <t>490 PA3 - Quillock is destroyed by priests of Kukulcan; the godess Ixachel heals the blight of the land</t>
  </si>
  <si>
    <t>990 PA1 - Telemechus, last of the Thaumaturge, discovers the ley lines beneath Ongolk are weakened by the Blight of Quillock a millenium ago; he convinces the priests of Ongolk to break their oaths and summon the dark powers of Xibalba, all the time hoping to command all the world's magic from this powerful access point</t>
  </si>
  <si>
    <t>999 PA4 - The Battle of Forlorn: Telemechus is slain but not before rupturing the magical ley lines permeating  Nemmyrl; the victorious general Dragan of Celedon seizes the opportunity to rid the world of magic and ruptures the Singularion as it is embedded in the ley lines; the resulting explosion sends a shock wave that ruptures the magical ley lines around the world and triggers the Dead Century</t>
  </si>
  <si>
    <t>990-999 PA4 - The Wizard War: Telemechus triggers a world-wide war of mages, some of whom march on Ongolk to stop him and some who join him in attacking the ley lines in their lands; epic battles wage all over the world, destroying cities and upsetting the balance of magic</t>
  </si>
  <si>
    <t>103 AA1 - the gods of Ongolk, angered by the treachery of the priests allied with Telemechus, call down horrible curses upon the land; thousands die and the cities left to crumble as the land decays and never recovers</t>
  </si>
  <si>
    <t xml:space="preserve">390 PA2 - the Order of the Jaguar forms, paladins of the sun god Kinikau who are elite Jaguar Warriors </t>
  </si>
  <si>
    <t>670 AA1 - the ruins of Yaxacoch are taken over by the Gnoll chieftain Yarglik ushering in a long reign in Ongolk by Gnoll tribes; the city is renamed Abereft</t>
  </si>
  <si>
    <t>490 PA3 - Battle of the Jaguar: Quillock's forces are defeated by an Ongolk army allied with the Dwarves of Agatren and paladins of the Night Sun temple, the Order of the Jaguar</t>
  </si>
  <si>
    <t>190 AA2 - Rise of Camazotz: dark priests form the Cult of Camazotz, celebrating the death god in the form of a bat</t>
  </si>
  <si>
    <t>290 AA4 - the town of Arribada falls to sahuagin forces attackng Ariago on orders from Hrolith</t>
  </si>
  <si>
    <t>Dzama</t>
  </si>
  <si>
    <t>460 PA1 - the early Ongolk people, the Dzama, win the favor of the sun god Kinikau along with Kukulcan, god of water and wind, and Ixachel, goddess of fertility and harvests</t>
  </si>
  <si>
    <t>650 PA1 - Yaxhacoch is founded, greatest city of the Dzama people</t>
  </si>
  <si>
    <t>470 WA2 - pirates discover ruins on the Ongolk coast and found the town of Brazan</t>
  </si>
  <si>
    <t>580 WA2 - pirates discover ruins on the Ongolk coast and found the town of Reavan</t>
  </si>
  <si>
    <t>330 AA3 - paladins of Waukheon from the Haka'Na lands invade Abereft and liberate the slave camps</t>
  </si>
  <si>
    <t>670 AA3 - War of Tesoro - rumors of platinum in the Ongolk valley region spark an invasion of prospector ships; invaders battle Haka'Na warriors alongside the Dwarves of Agatren; thousands die before the invaders are repelled</t>
  </si>
  <si>
    <t xml:space="preserve">220 WA4 - the Great Hunt: warriors from all over the Haka'Na lands quest to find the Great Stag and win reknown for capturing him </t>
  </si>
  <si>
    <t>390 WA4 -  Ko’Ohchen is attacked by Sauran forces; three heroes secure the Kaliska stone and wash the armies away</t>
  </si>
  <si>
    <t>260 WA4 - the Black Spot War: Captain Ruby Ballister is issued the black spot by the Malasangra table; war breaks out as pirates pick sides, several ships sunk; Ballister flees, swearing revenge</t>
  </si>
  <si>
    <t>30 WA4 - the white dragon Vitlaga ("white flame") destroys the villages of Kallethem Vale "Cold Home" ; Uloth Orcs infest the ruins and the vale is renamed Skalledal "Skull Valley"</t>
  </si>
  <si>
    <t>123 AA4 - The March on Troll Deep AA4 - hundreds of warriors infected with the plague march on Troll Deep to die in battle rather than in a bed; a score of Raca trolls are brought down before the last of the warriors falls</t>
  </si>
  <si>
    <t>50 WA4 –Black Finger Orcs and Leenee gnolls unite on the Gremira plains and assault the town of Robinet</t>
  </si>
  <si>
    <t>560-590 AA1 - Blight of Dankmire – Saurians of the Khusk tribe raid the Lower Treias and battle the human tribes</t>
  </si>
  <si>
    <t>140 WA4 - Saurians out of Merdrin Marsh unit under a powerful earth elemental hailed as Rankruut that rises from the swamp and attacks Lancett, enslaving its people and defiling the town.</t>
  </si>
  <si>
    <t>332-351 AA4 - the Watershed Wars: Saurians and humans engage in endless battles over lands east of the Alyana River</t>
  </si>
  <si>
    <t>330 AA4 - Fall of the Kingdom of Gildran to the Mazog orcs</t>
  </si>
  <si>
    <t>270 AA4 - Fall of the Kingdom of Vasera to the Ghorza orcs; Dwarven forces of Garnettren, fighting for years to aid the humans, are defeated by Hrolith's forces and forced to retreat back into their mountains</t>
  </si>
  <si>
    <t>240 AA4 - Fall of the Kingdom of Aldavel to the Bahgigoth orcs; Dwarven forces of Agatren, fighting for years to aid the humans, are defeated by Hrolith's forces and forced to retreat back into their mountains</t>
  </si>
  <si>
    <t>285 AA2 - Vestorius allies with the Malar Orcs of Volturnus, hoping to conquer Aquila and take control of Celedon</t>
  </si>
  <si>
    <t>270 WA2 - Battle of Bacach: King Goire of Kelenon leads Kyrean forces against the goblins from the banshee hills; the King is unseated when his horse falls victim to the goblins' caltrop barrage; neither side prevails but the haughty king walks with a limp thereafter</t>
  </si>
  <si>
    <t xml:space="preserve">720 AA3 - Fall of the kingdom of Babada in Kaduru: war with the Slazcla gnolls of the Shanza Jungle </t>
  </si>
  <si>
    <t>120 AA3 - the gnoll general Thraag of the Gnahynde tribe leads an army to crush Ajabar; the hero Rukiya counters with the Vifaru cavalry and destroys them</t>
  </si>
  <si>
    <t>330 WA4 - Scourge of the Jackyls: the Sukmerro and Howldark Gnoll tribes unite and form a large army; march on Harikanya</t>
  </si>
  <si>
    <t>350 WA4 - Fall of Oarana: Gnoll forces encircle the Matwa Jungle, wiping out the Elven settlement there and destroying Oarana</t>
  </si>
  <si>
    <t>380 WA4 - Battle of Gnash: Harikanya army, aided by forces from Arolo and Ramala, encircles and destroys the Gnoll army; ends decades of destruction to the villages in eastern Kaduru</t>
  </si>
  <si>
    <t>530 AA4 - Huusk tribe of Saurian shamans enslave the giant lizards in the Valley of Hunters in Kaduru and wage war to take everything south and east of the Aramanga Mountains</t>
  </si>
  <si>
    <t>540 AA4 - heroes of Masuba rise up to defeat the Huusk tribe of Saurians in Hunter Valley and destroy their magical artifacts</t>
  </si>
  <si>
    <t>642 WA3 - War of the Fortuneless Giants: Jade City attacks Fortune Town and is almost defeated; famed general Ko Hang manages to slay the Juren giants with his magic sword, Shu Dao. Xuefeng House executes Laong House and takes over Fortune Town, resumes war with Yuchung</t>
  </si>
  <si>
    <t>630 WA3 - Laong House of Fortune Town recruits the Juren hill giants of Togiro to protect them</t>
  </si>
  <si>
    <t>820 AA4 - Baldvina Bracegirdle, shieldmaiden of Skurn, hunts down the marauding Tubgutt trolls in the Rungnir Hills; finds the magic sword Quern-biter</t>
  </si>
  <si>
    <t>190 WA4 - Baingol Orcs threaten the Elves of Crescent Wood; rangers of the Virgin Vale out of Kelenon come to the aide of the Elves</t>
  </si>
  <si>
    <t xml:space="preserve">680 WA2 - the town of Lyre is destroyed by goblins of the Geelgrub tribes out of the Comely Mts.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</si>
</sst>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8"/>
      <name val="Arial"/>
      <family val="2"/>
    </font>
    <font>
      <sz val="8"/>
      <color indexed="9"/>
      <name val="Arial"/>
      <family val="2"/>
    </font>
    <font>
      <sz val="6"/>
      <name val="Arial"/>
      <family val="2"/>
    </font>
    <font>
      <b/>
      <sz val="10"/>
      <name val="Arial"/>
      <family val="2"/>
    </font>
    <font>
      <sz val="8"/>
      <color indexed="46"/>
      <name val="Arial"/>
      <family val="2"/>
    </font>
    <font>
      <sz val="8"/>
      <color indexed="9"/>
      <name val="Arial"/>
      <family val="2"/>
    </font>
    <font>
      <sz val="10"/>
      <name val="Arial"/>
      <family val="2"/>
    </font>
    <font>
      <sz val="8"/>
      <color rgb="FFFF0000"/>
      <name val="Arial"/>
      <family val="2"/>
    </font>
    <font>
      <b/>
      <sz val="10"/>
      <color theme="0"/>
      <name val="Arial"/>
      <family val="2"/>
    </font>
    <font>
      <sz val="10"/>
      <color theme="0"/>
      <name val="Arial"/>
      <family val="2"/>
    </font>
    <font>
      <sz val="8"/>
      <color theme="0"/>
      <name val="Arial"/>
      <family val="2"/>
    </font>
    <font>
      <sz val="8"/>
      <color rgb="FF7030A0"/>
      <name val="Arial"/>
      <family val="2"/>
    </font>
    <font>
      <sz val="10"/>
      <color rgb="FF7030A0"/>
      <name val="Arial"/>
      <family val="2"/>
    </font>
    <font>
      <sz val="8"/>
      <color theme="9" tint="-0.499984740745262"/>
      <name val="Arial"/>
      <family val="2"/>
    </font>
    <font>
      <sz val="8"/>
      <color theme="0" tint="-0.499984740745262"/>
      <name val="Arial"/>
      <family val="2"/>
    </font>
    <font>
      <b/>
      <sz val="14"/>
      <name val="Arial"/>
      <family val="2"/>
    </font>
    <font>
      <b/>
      <sz val="8"/>
      <name val="Arial"/>
      <family val="2"/>
    </font>
    <font>
      <u/>
      <sz val="10"/>
      <color theme="10"/>
      <name val="Arial"/>
      <family val="2"/>
    </font>
    <font>
      <b/>
      <sz val="8"/>
      <color theme="0"/>
      <name val="Arial"/>
      <family val="2"/>
    </font>
    <font>
      <b/>
      <sz val="8"/>
      <color indexed="9"/>
      <name val="Arial"/>
      <family val="2"/>
    </font>
    <font>
      <b/>
      <sz val="11"/>
      <color theme="1"/>
      <name val="Calibri"/>
      <family val="2"/>
      <scheme val="minor"/>
    </font>
    <font>
      <sz val="11"/>
      <color rgb="FF0070C0"/>
      <name val="Calibri"/>
      <family val="2"/>
      <scheme val="minor"/>
    </font>
    <font>
      <b/>
      <sz val="11"/>
      <color rgb="FF0070C0"/>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0"/>
        <bgColor indexed="64"/>
      </patternFill>
    </fill>
    <fill>
      <patternFill patternType="solid">
        <fgColor indexed="60"/>
        <bgColor indexed="64"/>
      </patternFill>
    </fill>
    <fill>
      <patternFill patternType="solid">
        <fgColor indexed="10"/>
        <bgColor indexed="64"/>
      </patternFill>
    </fill>
    <fill>
      <patternFill patternType="solid">
        <fgColor indexed="57"/>
        <bgColor indexed="64"/>
      </patternFill>
    </fill>
    <fill>
      <patternFill patternType="solid">
        <fgColor rgb="FFFF0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7030A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FF99"/>
        <bgColor indexed="64"/>
      </patternFill>
    </fill>
    <fill>
      <patternFill patternType="solid">
        <fgColor theme="5" tint="0.79998168889431442"/>
        <bgColor indexed="64"/>
      </patternFill>
    </fill>
  </fills>
  <borders count="82">
    <border>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thick">
        <color auto="1"/>
      </bottom>
      <diagonal/>
    </border>
    <border>
      <left style="thick">
        <color indexed="64"/>
      </left>
      <right/>
      <top/>
      <bottom style="thick">
        <color auto="1"/>
      </bottom>
      <diagonal/>
    </border>
    <border>
      <left/>
      <right style="thick">
        <color indexed="64"/>
      </right>
      <top/>
      <bottom style="thick">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ck">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614">
    <xf numFmtId="0" fontId="0" fillId="0" borderId="0" xfId="0"/>
    <xf numFmtId="0" fontId="1" fillId="0" borderId="0" xfId="0" applyFont="1"/>
    <xf numFmtId="0" fontId="1" fillId="0" borderId="0" xfId="0" applyFont="1" applyAlignment="1"/>
    <xf numFmtId="0" fontId="1" fillId="0" borderId="0" xfId="0" applyFont="1" applyAlignment="1">
      <alignment horizontal="right"/>
    </xf>
    <xf numFmtId="0" fontId="1" fillId="0" borderId="0" xfId="0" applyFont="1" applyAlignment="1">
      <alignment horizontal="center"/>
    </xf>
    <xf numFmtId="0" fontId="1" fillId="0" borderId="0" xfId="0" applyFont="1" applyFill="1" applyBorder="1"/>
    <xf numFmtId="0" fontId="1" fillId="0" borderId="1" xfId="0" applyFont="1" applyBorder="1" applyAlignment="1">
      <alignment horizontal="right"/>
    </xf>
    <xf numFmtId="0" fontId="3" fillId="0" borderId="0" xfId="0" applyFont="1"/>
    <xf numFmtId="0" fontId="0" fillId="0" borderId="2" xfId="0" applyBorder="1"/>
    <xf numFmtId="0" fontId="0" fillId="2" borderId="9" xfId="0" applyFill="1" applyBorder="1"/>
    <xf numFmtId="0" fontId="2" fillId="3" borderId="0" xfId="0" applyFont="1" applyFill="1"/>
    <xf numFmtId="0" fontId="1" fillId="4" borderId="0" xfId="0" applyFont="1" applyFill="1"/>
    <xf numFmtId="0" fontId="2" fillId="4" borderId="0" xfId="0" applyFont="1" applyFill="1"/>
    <xf numFmtId="0" fontId="3" fillId="0" borderId="0" xfId="0" applyFont="1" applyAlignment="1">
      <alignment textRotation="90"/>
    </xf>
    <xf numFmtId="0" fontId="1" fillId="0" borderId="14" xfId="0" applyFont="1" applyBorder="1" applyAlignment="1">
      <alignment horizontal="center"/>
    </xf>
    <xf numFmtId="0" fontId="1" fillId="0" borderId="15" xfId="0" applyFont="1" applyBorder="1" applyAlignment="1">
      <alignment horizontal="center"/>
    </xf>
    <xf numFmtId="0" fontId="1" fillId="0" borderId="15" xfId="0" applyFont="1" applyFill="1" applyBorder="1"/>
    <xf numFmtId="0" fontId="1" fillId="0" borderId="17" xfId="0" applyFont="1" applyFill="1" applyBorder="1"/>
    <xf numFmtId="0" fontId="1" fillId="0" borderId="16" xfId="0" applyFont="1" applyFill="1" applyBorder="1"/>
    <xf numFmtId="0" fontId="1" fillId="0" borderId="15" xfId="0" applyFont="1" applyFill="1" applyBorder="1" applyAlignment="1">
      <alignment horizontal="center"/>
    </xf>
    <xf numFmtId="0" fontId="1" fillId="0" borderId="18" xfId="0" applyFont="1" applyBorder="1" applyAlignment="1">
      <alignment horizontal="center"/>
    </xf>
    <xf numFmtId="0" fontId="1" fillId="0" borderId="19" xfId="0" applyFont="1" applyFill="1" applyBorder="1"/>
    <xf numFmtId="0" fontId="1" fillId="0" borderId="20" xfId="0" applyFont="1" applyFill="1" applyBorder="1"/>
    <xf numFmtId="0" fontId="1" fillId="0" borderId="21" xfId="0" applyFont="1" applyFill="1" applyBorder="1"/>
    <xf numFmtId="0" fontId="1" fillId="0" borderId="14" xfId="0" applyFont="1" applyFill="1" applyBorder="1"/>
    <xf numFmtId="0" fontId="1" fillId="0" borderId="22" xfId="0" applyFont="1" applyFill="1" applyBorder="1"/>
    <xf numFmtId="0" fontId="1" fillId="6" borderId="15" xfId="0" applyFont="1" applyFill="1" applyBorder="1"/>
    <xf numFmtId="0" fontId="1" fillId="6" borderId="16" xfId="0" applyFont="1" applyFill="1" applyBorder="1"/>
    <xf numFmtId="0" fontId="1" fillId="6" borderId="17" xfId="0" applyFont="1" applyFill="1" applyBorder="1"/>
    <xf numFmtId="0" fontId="1" fillId="0" borderId="23" xfId="0" applyFont="1" applyFill="1" applyBorder="1"/>
    <xf numFmtId="0" fontId="1" fillId="4" borderId="15" xfId="0" applyFont="1" applyFill="1" applyBorder="1"/>
    <xf numFmtId="0" fontId="8" fillId="0" borderId="0" xfId="0" applyFont="1"/>
    <xf numFmtId="0" fontId="1" fillId="8" borderId="15" xfId="0" applyFont="1" applyFill="1" applyBorder="1"/>
    <xf numFmtId="0" fontId="1" fillId="0" borderId="0" xfId="0" applyFont="1" applyFill="1"/>
    <xf numFmtId="0" fontId="1" fillId="0" borderId="0" xfId="0" applyFont="1" applyFill="1" applyAlignment="1"/>
    <xf numFmtId="0" fontId="1" fillId="0" borderId="0" xfId="0" applyFont="1" applyFill="1" applyAlignment="1">
      <alignment horizontal="right"/>
    </xf>
    <xf numFmtId="0" fontId="2" fillId="0" borderId="15" xfId="0" applyFont="1" applyFill="1" applyBorder="1"/>
    <xf numFmtId="0" fontId="3" fillId="0" borderId="0" xfId="0" applyFont="1" applyFill="1" applyAlignment="1">
      <alignment textRotation="90"/>
    </xf>
    <xf numFmtId="0" fontId="8" fillId="0" borderId="0" xfId="0" applyFont="1" applyFill="1"/>
    <xf numFmtId="0" fontId="3" fillId="0" borderId="0" xfId="0" applyFont="1" applyFill="1"/>
    <xf numFmtId="0" fontId="1" fillId="9" borderId="15" xfId="0" applyFont="1" applyFill="1" applyBorder="1"/>
    <xf numFmtId="0" fontId="1" fillId="9" borderId="19" xfId="0" applyFont="1" applyFill="1" applyBorder="1"/>
    <xf numFmtId="0" fontId="1" fillId="9" borderId="14" xfId="0" applyFont="1" applyFill="1" applyBorder="1"/>
    <xf numFmtId="0" fontId="1" fillId="10" borderId="0" xfId="0" applyFont="1" applyFill="1"/>
    <xf numFmtId="0" fontId="1" fillId="11" borderId="17" xfId="0" applyFont="1" applyFill="1" applyBorder="1"/>
    <xf numFmtId="0" fontId="1" fillId="11" borderId="16" xfId="0" applyFont="1" applyFill="1" applyBorder="1"/>
    <xf numFmtId="0" fontId="1" fillId="11" borderId="15" xfId="0" applyFont="1" applyFill="1" applyBorder="1"/>
    <xf numFmtId="0" fontId="2" fillId="11" borderId="15" xfId="0" applyFont="1" applyFill="1" applyBorder="1"/>
    <xf numFmtId="0" fontId="1" fillId="11" borderId="20" xfId="0" applyFont="1" applyFill="1" applyBorder="1"/>
    <xf numFmtId="0" fontId="1" fillId="11" borderId="21" xfId="0" applyFont="1" applyFill="1" applyBorder="1"/>
    <xf numFmtId="0" fontId="1" fillId="11" borderId="19" xfId="0" applyFont="1" applyFill="1" applyBorder="1"/>
    <xf numFmtId="0" fontId="1" fillId="11" borderId="22" xfId="0" applyFont="1" applyFill="1" applyBorder="1"/>
    <xf numFmtId="0" fontId="1" fillId="11" borderId="23" xfId="0" applyFont="1" applyFill="1" applyBorder="1"/>
    <xf numFmtId="0" fontId="1" fillId="11" borderId="14" xfId="0" applyFont="1" applyFill="1" applyBorder="1"/>
    <xf numFmtId="0" fontId="1" fillId="12" borderId="19" xfId="0" applyFont="1" applyFill="1" applyBorder="1"/>
    <xf numFmtId="0" fontId="1" fillId="12" borderId="20" xfId="0" applyFont="1" applyFill="1" applyBorder="1"/>
    <xf numFmtId="0" fontId="1" fillId="0" borderId="0" xfId="0" applyFont="1" applyBorder="1"/>
    <xf numFmtId="0" fontId="1" fillId="0" borderId="24" xfId="0" applyFont="1" applyBorder="1"/>
    <xf numFmtId="0" fontId="1" fillId="0" borderId="25" xfId="0" applyFont="1" applyBorder="1" applyAlignment="1"/>
    <xf numFmtId="0" fontId="1" fillId="0" borderId="25" xfId="0" applyFont="1" applyBorder="1"/>
    <xf numFmtId="0" fontId="1" fillId="0" borderId="26" xfId="0" applyFont="1" applyBorder="1" applyAlignment="1">
      <alignment horizontal="right"/>
    </xf>
    <xf numFmtId="0" fontId="1" fillId="0" borderId="25" xfId="0" applyFont="1" applyFill="1" applyBorder="1" applyAlignment="1"/>
    <xf numFmtId="0" fontId="1" fillId="0" borderId="24" xfId="0" applyFont="1" applyFill="1" applyBorder="1"/>
    <xf numFmtId="0" fontId="1" fillId="0" borderId="25" xfId="0" applyFont="1" applyFill="1" applyBorder="1"/>
    <xf numFmtId="0" fontId="1" fillId="0" borderId="26" xfId="0" applyFont="1" applyFill="1" applyBorder="1" applyAlignment="1">
      <alignment horizontal="right"/>
    </xf>
    <xf numFmtId="0" fontId="1" fillId="8" borderId="14" xfId="0" applyFont="1" applyFill="1" applyBorder="1"/>
    <xf numFmtId="0" fontId="1" fillId="6" borderId="23" xfId="0" applyFont="1" applyFill="1" applyBorder="1"/>
    <xf numFmtId="0" fontId="1" fillId="6" borderId="14" xfId="0" applyFont="1" applyFill="1" applyBorder="1"/>
    <xf numFmtId="0" fontId="1" fillId="6" borderId="22" xfId="0" applyFont="1" applyFill="1" applyBorder="1"/>
    <xf numFmtId="0" fontId="1" fillId="0" borderId="0" xfId="0" applyFont="1" applyBorder="1" applyAlignment="1">
      <alignment horizontal="center"/>
    </xf>
    <xf numFmtId="0" fontId="1" fillId="0" borderId="16" xfId="0" applyFont="1" applyFill="1" applyBorder="1" applyAlignment="1">
      <alignment horizontal="center"/>
    </xf>
    <xf numFmtId="0" fontId="1" fillId="8" borderId="16" xfId="0" applyFont="1" applyFill="1" applyBorder="1"/>
    <xf numFmtId="0" fontId="1" fillId="8" borderId="17" xfId="0" applyFont="1" applyFill="1" applyBorder="1"/>
    <xf numFmtId="0" fontId="1" fillId="8" borderId="23" xfId="0" applyFont="1" applyFill="1" applyBorder="1"/>
    <xf numFmtId="0" fontId="1" fillId="8" borderId="22" xfId="0" applyFont="1" applyFill="1" applyBorder="1"/>
    <xf numFmtId="0" fontId="2" fillId="8" borderId="15" xfId="0" applyFont="1" applyFill="1" applyBorder="1"/>
    <xf numFmtId="0" fontId="2" fillId="13" borderId="0" xfId="0" applyFont="1" applyFill="1"/>
    <xf numFmtId="0" fontId="1" fillId="13" borderId="0" xfId="0" applyFont="1" applyFill="1"/>
    <xf numFmtId="0" fontId="0" fillId="0" borderId="0" xfId="0" applyFill="1" applyBorder="1"/>
    <xf numFmtId="0" fontId="7" fillId="0" borderId="0" xfId="0" applyFont="1" applyFill="1" applyBorder="1"/>
    <xf numFmtId="0" fontId="4" fillId="0" borderId="0" xfId="0" applyFont="1" applyFill="1" applyBorder="1"/>
    <xf numFmtId="0" fontId="7"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18" borderId="41" xfId="0" applyFont="1" applyFill="1" applyBorder="1"/>
    <xf numFmtId="0" fontId="0" fillId="18" borderId="28" xfId="0" applyFill="1" applyBorder="1" applyAlignment="1">
      <alignment horizontal="center"/>
    </xf>
    <xf numFmtId="0" fontId="4" fillId="18" borderId="43" xfId="0" applyFont="1" applyFill="1" applyBorder="1"/>
    <xf numFmtId="0" fontId="7" fillId="18" borderId="3" xfId="0" applyFont="1" applyFill="1" applyBorder="1"/>
    <xf numFmtId="0" fontId="4" fillId="18" borderId="42" xfId="0" applyFont="1" applyFill="1" applyBorder="1"/>
    <xf numFmtId="0" fontId="7" fillId="18" borderId="5" xfId="0" applyFont="1" applyFill="1" applyBorder="1"/>
    <xf numFmtId="0" fontId="0" fillId="18" borderId="40" xfId="0" applyFill="1" applyBorder="1" applyAlignment="1">
      <alignment horizontal="center"/>
    </xf>
    <xf numFmtId="0" fontId="4" fillId="14" borderId="41" xfId="0" applyFont="1" applyFill="1" applyBorder="1"/>
    <xf numFmtId="0" fontId="0" fillId="14" borderId="37" xfId="0" applyFill="1" applyBorder="1"/>
    <xf numFmtId="0" fontId="4" fillId="14" borderId="43" xfId="0" applyFont="1" applyFill="1" applyBorder="1"/>
    <xf numFmtId="0" fontId="0" fillId="14" borderId="3" xfId="0" applyFill="1" applyBorder="1"/>
    <xf numFmtId="0" fontId="4" fillId="14" borderId="42" xfId="0" applyFont="1" applyFill="1" applyBorder="1"/>
    <xf numFmtId="0" fontId="0" fillId="14" borderId="5" xfId="0" applyFill="1" applyBorder="1"/>
    <xf numFmtId="0" fontId="0" fillId="14" borderId="40" xfId="0" applyFill="1" applyBorder="1" applyAlignment="1">
      <alignment horizontal="center"/>
    </xf>
    <xf numFmtId="0" fontId="4" fillId="16" borderId="41" xfId="0" applyFont="1" applyFill="1" applyBorder="1"/>
    <xf numFmtId="0" fontId="7" fillId="16" borderId="30" xfId="0" applyFont="1" applyFill="1" applyBorder="1"/>
    <xf numFmtId="0" fontId="7" fillId="16" borderId="31" xfId="0" applyFont="1" applyFill="1" applyBorder="1" applyAlignment="1">
      <alignment horizontal="center"/>
    </xf>
    <xf numFmtId="0" fontId="4" fillId="16" borderId="42" xfId="0" applyFont="1" applyFill="1" applyBorder="1"/>
    <xf numFmtId="0" fontId="7" fillId="16" borderId="35" xfId="0" applyFont="1" applyFill="1" applyBorder="1"/>
    <xf numFmtId="0" fontId="7" fillId="16" borderId="36" xfId="0" applyFont="1" applyFill="1" applyBorder="1" applyAlignment="1">
      <alignment horizontal="center"/>
    </xf>
    <xf numFmtId="0" fontId="9" fillId="17" borderId="27" xfId="0" applyFont="1" applyFill="1" applyBorder="1"/>
    <xf numFmtId="0" fontId="10" fillId="17" borderId="32" xfId="0" applyFont="1" applyFill="1" applyBorder="1"/>
    <xf numFmtId="0" fontId="10" fillId="17" borderId="33" xfId="0" applyFont="1" applyFill="1" applyBorder="1"/>
    <xf numFmtId="0" fontId="10" fillId="17" borderId="34" xfId="0" applyFont="1" applyFill="1" applyBorder="1" applyAlignment="1">
      <alignment horizontal="center"/>
    </xf>
    <xf numFmtId="0" fontId="7" fillId="14" borderId="39" xfId="0" applyFont="1" applyFill="1" applyBorder="1" applyAlignment="1">
      <alignment horizontal="center"/>
    </xf>
    <xf numFmtId="0" fontId="0" fillId="0" borderId="0" xfId="0" applyFont="1" applyFill="1" applyBorder="1"/>
    <xf numFmtId="0" fontId="7" fillId="14" borderId="28" xfId="0" applyFont="1" applyFill="1" applyBorder="1" applyAlignment="1">
      <alignment horizontal="center"/>
    </xf>
    <xf numFmtId="0" fontId="4" fillId="16" borderId="43" xfId="0" applyFont="1" applyFill="1" applyBorder="1"/>
    <xf numFmtId="0" fontId="7" fillId="16" borderId="3" xfId="0" applyFont="1" applyFill="1" applyBorder="1"/>
    <xf numFmtId="0" fontId="7" fillId="16" borderId="4" xfId="0" applyFont="1" applyFill="1" applyBorder="1" applyAlignment="1">
      <alignment horizontal="center"/>
    </xf>
    <xf numFmtId="3" fontId="7" fillId="16" borderId="13" xfId="0" applyNumberFormat="1" applyFont="1" applyFill="1" applyBorder="1"/>
    <xf numFmtId="3" fontId="7" fillId="16" borderId="2" xfId="0" applyNumberFormat="1" applyFont="1" applyFill="1" applyBorder="1"/>
    <xf numFmtId="3" fontId="7" fillId="16" borderId="29" xfId="0" applyNumberFormat="1" applyFont="1" applyFill="1" applyBorder="1"/>
    <xf numFmtId="3" fontId="0" fillId="14" borderId="38" xfId="0" applyNumberFormat="1" applyFill="1" applyBorder="1"/>
    <xf numFmtId="3" fontId="0" fillId="14" borderId="2" xfId="0" applyNumberFormat="1" applyFill="1" applyBorder="1"/>
    <xf numFmtId="3" fontId="0" fillId="14" borderId="6" xfId="0" applyNumberFormat="1" applyFill="1" applyBorder="1"/>
    <xf numFmtId="3" fontId="0" fillId="18" borderId="2" xfId="0" applyNumberFormat="1" applyFill="1" applyBorder="1"/>
    <xf numFmtId="3" fontId="0" fillId="18" borderId="6" xfId="0" applyNumberFormat="1" applyFill="1" applyBorder="1"/>
    <xf numFmtId="0" fontId="7" fillId="18" borderId="28" xfId="0" applyFont="1" applyFill="1" applyBorder="1" applyAlignment="1">
      <alignment horizontal="center"/>
    </xf>
    <xf numFmtId="1" fontId="0" fillId="0" borderId="2" xfId="0" applyNumberFormat="1" applyBorder="1"/>
    <xf numFmtId="0" fontId="7" fillId="0" borderId="2" xfId="0" applyFont="1" applyBorder="1" applyAlignment="1">
      <alignment horizontal="center"/>
    </xf>
    <xf numFmtId="0" fontId="4" fillId="15" borderId="2" xfId="0" applyFont="1" applyFill="1" applyBorder="1"/>
    <xf numFmtId="0" fontId="4" fillId="15" borderId="2" xfId="0" applyFont="1" applyFill="1" applyBorder="1" applyAlignment="1">
      <alignment horizontal="center"/>
    </xf>
    <xf numFmtId="0" fontId="1" fillId="19" borderId="15" xfId="0" applyFont="1" applyFill="1" applyBorder="1"/>
    <xf numFmtId="0" fontId="1" fillId="9" borderId="18" xfId="0" applyFont="1" applyFill="1" applyBorder="1"/>
    <xf numFmtId="0" fontId="1" fillId="0" borderId="18" xfId="0" applyFont="1" applyFill="1" applyBorder="1"/>
    <xf numFmtId="0" fontId="1" fillId="0" borderId="44" xfId="0" applyFont="1" applyFill="1" applyBorder="1"/>
    <xf numFmtId="0" fontId="1" fillId="0" borderId="45" xfId="0" applyFont="1" applyFill="1" applyBorder="1"/>
    <xf numFmtId="0" fontId="1" fillId="8" borderId="45" xfId="0" applyFont="1" applyFill="1" applyBorder="1"/>
    <xf numFmtId="0" fontId="1" fillId="8" borderId="18" xfId="0" applyFont="1" applyFill="1" applyBorder="1"/>
    <xf numFmtId="0" fontId="1" fillId="11" borderId="44" xfId="0" applyFont="1" applyFill="1" applyBorder="1"/>
    <xf numFmtId="0" fontId="1" fillId="11" borderId="45" xfId="0" applyFont="1" applyFill="1" applyBorder="1"/>
    <xf numFmtId="0" fontId="1" fillId="11" borderId="18" xfId="0" applyFont="1" applyFill="1" applyBorder="1"/>
    <xf numFmtId="0" fontId="1" fillId="20" borderId="15" xfId="0" applyFont="1" applyFill="1" applyBorder="1"/>
    <xf numFmtId="0" fontId="1" fillId="20" borderId="17" xfId="0" applyFont="1" applyFill="1" applyBorder="1"/>
    <xf numFmtId="0" fontId="1" fillId="20" borderId="16" xfId="0" applyFont="1" applyFill="1" applyBorder="1"/>
    <xf numFmtId="0" fontId="11" fillId="8" borderId="15" xfId="0" applyFont="1" applyFill="1" applyBorder="1"/>
    <xf numFmtId="0" fontId="0" fillId="8" borderId="0" xfId="0" applyFill="1"/>
    <xf numFmtId="0" fontId="0" fillId="20" borderId="0" xfId="0" applyFill="1"/>
    <xf numFmtId="0" fontId="0" fillId="19" borderId="0" xfId="0" applyFill="1"/>
    <xf numFmtId="0" fontId="0" fillId="22" borderId="0" xfId="0" applyFill="1"/>
    <xf numFmtId="0" fontId="0" fillId="9" borderId="0" xfId="0" applyFill="1"/>
    <xf numFmtId="0" fontId="1" fillId="23" borderId="15" xfId="0" applyFont="1" applyFill="1" applyBorder="1"/>
    <xf numFmtId="0" fontId="0" fillId="23" borderId="0" xfId="0" applyFill="1"/>
    <xf numFmtId="0" fontId="1" fillId="20" borderId="14" xfId="0" applyFont="1" applyFill="1" applyBorder="1"/>
    <xf numFmtId="0" fontId="2" fillId="8" borderId="16" xfId="0" applyFont="1" applyFill="1" applyBorder="1" applyAlignment="1">
      <alignment horizontal="center"/>
    </xf>
    <xf numFmtId="0" fontId="4" fillId="0" borderId="0" xfId="0" applyFont="1"/>
    <xf numFmtId="0" fontId="12" fillId="0" borderId="0" xfId="0" applyFont="1"/>
    <xf numFmtId="0" fontId="1" fillId="0" borderId="0" xfId="0" applyFont="1" applyFill="1" applyAlignment="1">
      <alignment textRotation="90"/>
    </xf>
    <xf numFmtId="0" fontId="13" fillId="0" borderId="0" xfId="0" applyFont="1"/>
    <xf numFmtId="0" fontId="2" fillId="17" borderId="0" xfId="0" applyFont="1" applyFill="1"/>
    <xf numFmtId="0" fontId="1" fillId="17" borderId="0" xfId="0" applyFont="1" applyFill="1"/>
    <xf numFmtId="0" fontId="1" fillId="23" borderId="16" xfId="0" applyFont="1" applyFill="1" applyBorder="1"/>
    <xf numFmtId="0" fontId="1" fillId="23" borderId="17" xfId="0" applyFont="1" applyFill="1" applyBorder="1"/>
    <xf numFmtId="0" fontId="0" fillId="0" borderId="2" xfId="0" applyFont="1" applyFill="1" applyBorder="1"/>
    <xf numFmtId="0" fontId="0" fillId="0" borderId="2" xfId="0" applyFill="1" applyBorder="1"/>
    <xf numFmtId="0" fontId="7" fillId="0" borderId="2" xfId="0" applyFont="1" applyBorder="1" applyAlignment="1">
      <alignment horizontal="right"/>
    </xf>
    <xf numFmtId="0" fontId="7" fillId="0" borderId="2" xfId="0" applyFont="1" applyFill="1" applyBorder="1" applyAlignment="1">
      <alignment horizontal="center"/>
    </xf>
    <xf numFmtId="0" fontId="1" fillId="0" borderId="46" xfId="0" applyFont="1" applyBorder="1"/>
    <xf numFmtId="0" fontId="1" fillId="0" borderId="46" xfId="0" applyFont="1" applyFill="1" applyBorder="1"/>
    <xf numFmtId="0" fontId="1" fillId="0" borderId="47" xfId="0" applyFont="1" applyBorder="1"/>
    <xf numFmtId="0" fontId="1" fillId="0" borderId="47" xfId="0" applyFont="1" applyFill="1" applyBorder="1"/>
    <xf numFmtId="0" fontId="1" fillId="24" borderId="46" xfId="0" applyFont="1" applyFill="1" applyBorder="1"/>
    <xf numFmtId="0" fontId="1" fillId="24" borderId="0" xfId="0" applyFont="1" applyFill="1" applyBorder="1"/>
    <xf numFmtId="0" fontId="1" fillId="24" borderId="47" xfId="0" applyFont="1" applyFill="1" applyBorder="1"/>
    <xf numFmtId="0" fontId="1" fillId="16" borderId="46" xfId="0" applyFont="1" applyFill="1" applyBorder="1"/>
    <xf numFmtId="0" fontId="1" fillId="16" borderId="0" xfId="0" applyFont="1" applyFill="1" applyBorder="1"/>
    <xf numFmtId="0" fontId="1" fillId="16" borderId="47" xfId="0" applyFont="1" applyFill="1" applyBorder="1"/>
    <xf numFmtId="0" fontId="1" fillId="20" borderId="18" xfId="0" applyFont="1" applyFill="1" applyBorder="1"/>
    <xf numFmtId="0" fontId="14" fillId="23" borderId="14" xfId="0" applyFont="1" applyFill="1" applyBorder="1"/>
    <xf numFmtId="0" fontId="1" fillId="23" borderId="15" xfId="0" applyFont="1" applyFill="1" applyBorder="1" applyAlignment="1">
      <alignment horizontal="center"/>
    </xf>
    <xf numFmtId="0" fontId="11" fillId="23" borderId="15" xfId="0" applyFont="1" applyFill="1" applyBorder="1"/>
    <xf numFmtId="0" fontId="1" fillId="22" borderId="14" xfId="0" applyFont="1" applyFill="1" applyBorder="1"/>
    <xf numFmtId="0" fontId="1" fillId="8" borderId="15" xfId="0" applyFont="1" applyFill="1" applyBorder="1" applyAlignment="1">
      <alignment horizontal="center"/>
    </xf>
    <xf numFmtId="0" fontId="1" fillId="0" borderId="47" xfId="0" applyFont="1" applyBorder="1" applyAlignment="1">
      <alignment horizontal="center"/>
    </xf>
    <xf numFmtId="0" fontId="1" fillId="0" borderId="46" xfId="0" applyFont="1" applyBorder="1" applyAlignment="1">
      <alignment horizontal="center"/>
    </xf>
    <xf numFmtId="0" fontId="1" fillId="9" borderId="17" xfId="0" applyFont="1" applyFill="1" applyBorder="1"/>
    <xf numFmtId="0" fontId="2" fillId="0" borderId="15" xfId="0" applyFont="1" applyFill="1" applyBorder="1" applyAlignment="1">
      <alignment horizontal="left"/>
    </xf>
    <xf numFmtId="0" fontId="0" fillId="10" borderId="0" xfId="0" applyFill="1"/>
    <xf numFmtId="0" fontId="1" fillId="9" borderId="16" xfId="0" applyFont="1" applyFill="1" applyBorder="1"/>
    <xf numFmtId="0" fontId="11" fillId="8" borderId="16" xfId="0" applyFont="1" applyFill="1" applyBorder="1"/>
    <xf numFmtId="0" fontId="11" fillId="8" borderId="23" xfId="0" applyFont="1" applyFill="1" applyBorder="1"/>
    <xf numFmtId="0" fontId="1" fillId="23" borderId="14" xfId="0" applyFont="1" applyFill="1" applyBorder="1"/>
    <xf numFmtId="0" fontId="1" fillId="23" borderId="18" xfId="0" applyFont="1" applyFill="1" applyBorder="1"/>
    <xf numFmtId="0" fontId="11" fillId="6" borderId="15" xfId="0" applyFont="1" applyFill="1" applyBorder="1"/>
    <xf numFmtId="0" fontId="5" fillId="23" borderId="15" xfId="0" applyFont="1" applyFill="1" applyBorder="1"/>
    <xf numFmtId="0" fontId="11" fillId="0" borderId="15" xfId="0" applyFont="1" applyFill="1" applyBorder="1"/>
    <xf numFmtId="0" fontId="12" fillId="0" borderId="15" xfId="0" applyFont="1" applyFill="1" applyBorder="1"/>
    <xf numFmtId="0" fontId="11" fillId="0" borderId="16" xfId="0" applyFont="1" applyFill="1" applyBorder="1"/>
    <xf numFmtId="0" fontId="12" fillId="20" borderId="15" xfId="0" applyFont="1" applyFill="1" applyBorder="1"/>
    <xf numFmtId="0" fontId="11" fillId="23" borderId="17" xfId="0" applyFont="1" applyFill="1" applyBorder="1"/>
    <xf numFmtId="0" fontId="11" fillId="8" borderId="16" xfId="0" applyFont="1" applyFill="1" applyBorder="1" applyAlignment="1">
      <alignment horizontal="center"/>
    </xf>
    <xf numFmtId="0" fontId="1" fillId="26" borderId="0" xfId="0" applyFont="1" applyFill="1" applyBorder="1" applyAlignment="1">
      <alignment horizontal="center"/>
    </xf>
    <xf numFmtId="0" fontId="1" fillId="26" borderId="47" xfId="0" applyFont="1" applyFill="1" applyBorder="1" applyAlignment="1">
      <alignment horizontal="center"/>
    </xf>
    <xf numFmtId="0" fontId="1" fillId="26" borderId="46" xfId="0" applyFont="1" applyFill="1" applyBorder="1"/>
    <xf numFmtId="0" fontId="1" fillId="26" borderId="0" xfId="0" applyFont="1" applyFill="1" applyBorder="1"/>
    <xf numFmtId="0" fontId="1" fillId="26" borderId="47" xfId="0" applyFont="1" applyFill="1" applyBorder="1"/>
    <xf numFmtId="0" fontId="1" fillId="24" borderId="0" xfId="0" applyFont="1" applyFill="1"/>
    <xf numFmtId="0" fontId="1" fillId="16" borderId="0" xfId="0" applyFont="1" applyFill="1"/>
    <xf numFmtId="0" fontId="1" fillId="26" borderId="46" xfId="0" applyFont="1" applyFill="1" applyBorder="1" applyAlignment="1">
      <alignment horizontal="center"/>
    </xf>
    <xf numFmtId="0" fontId="16" fillId="0" borderId="0" xfId="0" applyFont="1"/>
    <xf numFmtId="0" fontId="1" fillId="26" borderId="0" xfId="0" applyFont="1" applyFill="1"/>
    <xf numFmtId="0" fontId="3" fillId="26" borderId="46" xfId="0" applyFont="1" applyFill="1" applyBorder="1"/>
    <xf numFmtId="0" fontId="3" fillId="26" borderId="0" xfId="0" applyFont="1" applyFill="1" applyBorder="1"/>
    <xf numFmtId="0" fontId="1" fillId="26" borderId="46" xfId="0" applyFont="1" applyFill="1" applyBorder="1" applyAlignment="1">
      <alignment textRotation="90"/>
    </xf>
    <xf numFmtId="0" fontId="11" fillId="10" borderId="46" xfId="0" applyFont="1" applyFill="1" applyBorder="1" applyAlignment="1">
      <alignment horizontal="center"/>
    </xf>
    <xf numFmtId="0" fontId="11" fillId="10" borderId="0" xfId="0" applyFont="1" applyFill="1"/>
    <xf numFmtId="0" fontId="11" fillId="10" borderId="0" xfId="0" applyFont="1" applyFill="1" applyBorder="1" applyAlignment="1">
      <alignment horizontal="center"/>
    </xf>
    <xf numFmtId="0" fontId="11" fillId="10" borderId="47" xfId="0" applyFont="1" applyFill="1" applyBorder="1"/>
    <xf numFmtId="0" fontId="11" fillId="10" borderId="0" xfId="0" applyFont="1" applyFill="1" applyBorder="1"/>
    <xf numFmtId="0" fontId="1" fillId="24" borderId="46" xfId="0" applyFont="1" applyFill="1" applyBorder="1" applyAlignment="1">
      <alignment horizontal="center"/>
    </xf>
    <xf numFmtId="0" fontId="1" fillId="24" borderId="0" xfId="0" applyFont="1" applyFill="1" applyBorder="1" applyAlignment="1">
      <alignment horizontal="center"/>
    </xf>
    <xf numFmtId="0" fontId="1" fillId="24" borderId="47" xfId="0" applyFont="1" applyFill="1" applyBorder="1" applyAlignment="1">
      <alignment horizontal="center"/>
    </xf>
    <xf numFmtId="0" fontId="1" fillId="16" borderId="46" xfId="0" applyFont="1" applyFill="1" applyBorder="1" applyAlignment="1">
      <alignment horizontal="center"/>
    </xf>
    <xf numFmtId="0" fontId="1" fillId="16" borderId="0" xfId="0" applyFont="1" applyFill="1" applyBorder="1" applyAlignment="1">
      <alignment horizontal="center"/>
    </xf>
    <xf numFmtId="0" fontId="1" fillId="16" borderId="47" xfId="0" applyFont="1" applyFill="1" applyBorder="1" applyAlignment="1">
      <alignment horizontal="center"/>
    </xf>
    <xf numFmtId="0" fontId="3" fillId="0" borderId="0" xfId="0" applyFont="1" applyBorder="1"/>
    <xf numFmtId="0" fontId="1" fillId="28" borderId="46" xfId="0" applyFont="1" applyFill="1" applyBorder="1" applyAlignment="1">
      <alignment horizontal="center"/>
    </xf>
    <xf numFmtId="0" fontId="1" fillId="28" borderId="0" xfId="0" applyFont="1" applyFill="1"/>
    <xf numFmtId="0" fontId="1" fillId="28" borderId="0" xfId="0" applyFont="1" applyFill="1" applyBorder="1" applyAlignment="1">
      <alignment horizontal="center"/>
    </xf>
    <xf numFmtId="0" fontId="1" fillId="28" borderId="47" xfId="0" applyFont="1" applyFill="1" applyBorder="1" applyAlignment="1">
      <alignment horizontal="center"/>
    </xf>
    <xf numFmtId="0" fontId="1" fillId="28" borderId="47" xfId="0" applyFont="1" applyFill="1" applyBorder="1"/>
    <xf numFmtId="0" fontId="1" fillId="28" borderId="0" xfId="0" applyFont="1" applyFill="1" applyBorder="1"/>
    <xf numFmtId="0" fontId="3" fillId="28" borderId="0" xfId="0" applyFont="1" applyFill="1"/>
    <xf numFmtId="0" fontId="17" fillId="0" borderId="0" xfId="0" applyFont="1" applyFill="1"/>
    <xf numFmtId="0" fontId="17" fillId="26" borderId="0" xfId="0" applyFont="1" applyFill="1" applyBorder="1"/>
    <xf numFmtId="0" fontId="17" fillId="28" borderId="0" xfId="0" applyFont="1" applyFill="1"/>
    <xf numFmtId="0" fontId="17" fillId="0" borderId="0" xfId="0" applyFont="1" applyFill="1" applyBorder="1"/>
    <xf numFmtId="0" fontId="1" fillId="23" borderId="45" xfId="0" applyFont="1" applyFill="1" applyBorder="1"/>
    <xf numFmtId="0" fontId="11" fillId="8" borderId="18" xfId="0" applyFont="1" applyFill="1" applyBorder="1"/>
    <xf numFmtId="0" fontId="2" fillId="0" borderId="18" xfId="0" applyFont="1" applyFill="1" applyBorder="1" applyAlignment="1">
      <alignment horizontal="left"/>
    </xf>
    <xf numFmtId="0" fontId="2" fillId="0" borderId="18" xfId="0" applyFont="1" applyFill="1" applyBorder="1"/>
    <xf numFmtId="0" fontId="2" fillId="8" borderId="18" xfId="0" applyFont="1" applyFill="1" applyBorder="1"/>
    <xf numFmtId="0" fontId="1" fillId="23" borderId="44" xfId="0" applyFont="1" applyFill="1" applyBorder="1"/>
    <xf numFmtId="0" fontId="1" fillId="23" borderId="22" xfId="0" applyFont="1" applyFill="1" applyBorder="1"/>
    <xf numFmtId="0" fontId="1" fillId="23" borderId="23" xfId="0" applyFont="1" applyFill="1" applyBorder="1"/>
    <xf numFmtId="0" fontId="11" fillId="23" borderId="14" xfId="0" applyFont="1" applyFill="1" applyBorder="1"/>
    <xf numFmtId="0" fontId="0" fillId="0" borderId="0" xfId="0" applyAlignment="1">
      <alignment horizontal="center"/>
    </xf>
    <xf numFmtId="0" fontId="16" fillId="0" borderId="0" xfId="0" applyFont="1" applyAlignment="1"/>
    <xf numFmtId="0" fontId="18" fillId="0" borderId="0" xfId="1"/>
    <xf numFmtId="0" fontId="19" fillId="8" borderId="15" xfId="0" applyFont="1" applyFill="1" applyBorder="1"/>
    <xf numFmtId="0" fontId="1" fillId="29" borderId="46" xfId="0" applyFont="1" applyFill="1" applyBorder="1" applyAlignment="1">
      <alignment horizontal="center"/>
    </xf>
    <xf numFmtId="0" fontId="1" fillId="29" borderId="0" xfId="0" applyFont="1" applyFill="1"/>
    <xf numFmtId="0" fontId="1" fillId="29" borderId="0" xfId="0" applyFont="1" applyFill="1" applyBorder="1" applyAlignment="1">
      <alignment horizontal="center"/>
    </xf>
    <xf numFmtId="0" fontId="1" fillId="29" borderId="47" xfId="0" applyFont="1" applyFill="1" applyBorder="1"/>
    <xf numFmtId="0" fontId="19" fillId="6" borderId="15" xfId="0" applyFont="1" applyFill="1" applyBorder="1" applyAlignment="1">
      <alignment horizontal="center"/>
    </xf>
    <xf numFmtId="0" fontId="17" fillId="29" borderId="0" xfId="0" applyFont="1" applyFill="1"/>
    <xf numFmtId="0" fontId="1" fillId="29" borderId="47" xfId="0" applyFont="1" applyFill="1" applyBorder="1" applyAlignment="1">
      <alignment horizontal="center"/>
    </xf>
    <xf numFmtId="0" fontId="19" fillId="8" borderId="18" xfId="0" applyFont="1" applyFill="1" applyBorder="1"/>
    <xf numFmtId="0" fontId="19" fillId="8" borderId="14" xfId="0" applyFont="1" applyFill="1" applyBorder="1"/>
    <xf numFmtId="0" fontId="21" fillId="0" borderId="0" xfId="0" applyFont="1"/>
    <xf numFmtId="0" fontId="0" fillId="0" borderId="0" xfId="0" applyFont="1"/>
    <xf numFmtId="0" fontId="7" fillId="11" borderId="0" xfId="0" applyFont="1" applyFill="1"/>
    <xf numFmtId="0" fontId="0" fillId="11" borderId="0" xfId="0" applyFill="1"/>
    <xf numFmtId="0" fontId="7" fillId="15" borderId="0" xfId="0" applyFont="1" applyFill="1"/>
    <xf numFmtId="0" fontId="0" fillId="15" borderId="0" xfId="0" applyFill="1"/>
    <xf numFmtId="0" fontId="7" fillId="21" borderId="0" xfId="0" applyFont="1" applyFill="1"/>
    <xf numFmtId="0" fontId="0" fillId="21" borderId="0" xfId="0" applyFill="1"/>
    <xf numFmtId="0" fontId="0" fillId="0" borderId="0" xfId="0" applyFill="1"/>
    <xf numFmtId="0" fontId="4" fillId="0" borderId="0" xfId="0" applyFont="1" applyFill="1"/>
    <xf numFmtId="0" fontId="7" fillId="0" borderId="0" xfId="0" applyFont="1" applyFill="1"/>
    <xf numFmtId="0" fontId="4" fillId="0" borderId="0" xfId="0" applyFont="1" applyAlignment="1">
      <alignment horizontal="center"/>
    </xf>
    <xf numFmtId="0" fontId="1" fillId="0" borderId="24" xfId="0" applyFont="1" applyFill="1" applyBorder="1" applyAlignment="1"/>
    <xf numFmtId="0" fontId="3" fillId="0" borderId="48" xfId="0" applyFont="1" applyBorder="1" applyAlignment="1">
      <alignment textRotation="90"/>
    </xf>
    <xf numFmtId="0" fontId="3" fillId="0" borderId="48" xfId="0" applyFont="1" applyFill="1" applyBorder="1" applyAlignment="1">
      <alignment textRotation="90"/>
    </xf>
    <xf numFmtId="0" fontId="1" fillId="0" borderId="48" xfId="0" applyFont="1" applyBorder="1"/>
    <xf numFmtId="0" fontId="1" fillId="0" borderId="48" xfId="0" applyFont="1" applyBorder="1" applyAlignment="1">
      <alignment horizontal="right"/>
    </xf>
    <xf numFmtId="0" fontId="1" fillId="0" borderId="49" xfId="0" applyFont="1" applyBorder="1" applyAlignment="1">
      <alignment horizontal="right"/>
    </xf>
    <xf numFmtId="0" fontId="1" fillId="11" borderId="50" xfId="0" applyFont="1" applyFill="1" applyBorder="1"/>
    <xf numFmtId="0" fontId="1" fillId="11" borderId="51" xfId="0" applyFont="1" applyFill="1" applyBorder="1"/>
    <xf numFmtId="0" fontId="1" fillId="8" borderId="50" xfId="0" applyFont="1" applyFill="1" applyBorder="1"/>
    <xf numFmtId="0" fontId="1" fillId="11" borderId="52" xfId="0" applyFont="1" applyFill="1" applyBorder="1"/>
    <xf numFmtId="0" fontId="1" fillId="11" borderId="53" xfId="0" applyFont="1" applyFill="1" applyBorder="1"/>
    <xf numFmtId="0" fontId="1" fillId="26" borderId="54" xfId="0" applyFont="1" applyFill="1" applyBorder="1"/>
    <xf numFmtId="0" fontId="1" fillId="26" borderId="48" xfId="0" applyFont="1" applyFill="1" applyBorder="1"/>
    <xf numFmtId="0" fontId="1" fillId="26" borderId="55" xfId="0" applyFont="1" applyFill="1" applyBorder="1"/>
    <xf numFmtId="0" fontId="1" fillId="0" borderId="48" xfId="0" applyFont="1" applyFill="1" applyBorder="1"/>
    <xf numFmtId="0" fontId="1" fillId="0" borderId="55" xfId="0" applyFont="1" applyFill="1" applyBorder="1"/>
    <xf numFmtId="0" fontId="1" fillId="0" borderId="48" xfId="0" applyFont="1" applyBorder="1" applyAlignment="1">
      <alignment horizontal="left"/>
    </xf>
    <xf numFmtId="0" fontId="11" fillId="10" borderId="48" xfId="0" applyFont="1" applyFill="1" applyBorder="1"/>
    <xf numFmtId="0" fontId="11" fillId="10" borderId="55" xfId="0" applyFont="1" applyFill="1" applyBorder="1"/>
    <xf numFmtId="0" fontId="1" fillId="28" borderId="48" xfId="0" applyFont="1" applyFill="1" applyBorder="1"/>
    <xf numFmtId="0" fontId="1" fillId="28" borderId="55" xfId="0" applyFont="1" applyFill="1" applyBorder="1"/>
    <xf numFmtId="0" fontId="1" fillId="29" borderId="48" xfId="0" applyFont="1" applyFill="1" applyBorder="1"/>
    <xf numFmtId="0" fontId="1" fillId="29" borderId="55" xfId="0" applyFont="1" applyFill="1" applyBorder="1"/>
    <xf numFmtId="0" fontId="1" fillId="24" borderId="54" xfId="0" applyFont="1" applyFill="1" applyBorder="1"/>
    <xf numFmtId="0" fontId="1" fillId="24" borderId="48" xfId="0" applyFont="1" applyFill="1" applyBorder="1"/>
    <xf numFmtId="0" fontId="1" fillId="24" borderId="55" xfId="0" applyFont="1" applyFill="1" applyBorder="1"/>
    <xf numFmtId="0" fontId="1" fillId="16" borderId="54" xfId="0" applyFont="1" applyFill="1" applyBorder="1"/>
    <xf numFmtId="0" fontId="1" fillId="16" borderId="48" xfId="0" applyFont="1" applyFill="1" applyBorder="1"/>
    <xf numFmtId="0" fontId="1" fillId="16" borderId="55" xfId="0" applyFont="1" applyFill="1" applyBorder="1"/>
    <xf numFmtId="0" fontId="0" fillId="12" borderId="0" xfId="0" applyFill="1"/>
    <xf numFmtId="0" fontId="1" fillId="12" borderId="14" xfId="0" applyFont="1" applyFill="1" applyBorder="1"/>
    <xf numFmtId="0" fontId="1" fillId="12" borderId="23" xfId="0" applyFont="1" applyFill="1" applyBorder="1"/>
    <xf numFmtId="0" fontId="1" fillId="0" borderId="10" xfId="0" applyFont="1" applyFill="1" applyBorder="1"/>
    <xf numFmtId="0" fontId="1" fillId="8" borderId="0" xfId="0" applyFont="1" applyFill="1" applyBorder="1"/>
    <xf numFmtId="0" fontId="1" fillId="0" borderId="12" xfId="0" applyFont="1" applyFill="1" applyBorder="1"/>
    <xf numFmtId="0" fontId="1" fillId="20" borderId="0" xfId="0" applyFont="1" applyFill="1" applyBorder="1"/>
    <xf numFmtId="0" fontId="1" fillId="11" borderId="48" xfId="0" applyFont="1" applyFill="1" applyBorder="1"/>
    <xf numFmtId="0" fontId="1" fillId="11" borderId="0" xfId="0" applyFont="1" applyFill="1" applyBorder="1"/>
    <xf numFmtId="0" fontId="1" fillId="11" borderId="12" xfId="0" applyFont="1" applyFill="1" applyBorder="1"/>
    <xf numFmtId="0" fontId="1" fillId="11" borderId="10" xfId="0" applyFont="1" applyFill="1" applyBorder="1"/>
    <xf numFmtId="0" fontId="2" fillId="11" borderId="0" xfId="0" applyFont="1" applyFill="1" applyBorder="1"/>
    <xf numFmtId="0" fontId="1" fillId="8" borderId="12" xfId="0" applyFont="1" applyFill="1" applyBorder="1"/>
    <xf numFmtId="0" fontId="1" fillId="8" borderId="10" xfId="0" applyFont="1" applyFill="1" applyBorder="1"/>
    <xf numFmtId="0" fontId="19" fillId="8" borderId="0" xfId="0" applyFont="1" applyFill="1" applyBorder="1"/>
    <xf numFmtId="0" fontId="1" fillId="10" borderId="0" xfId="0" applyFont="1" applyFill="1" applyBorder="1"/>
    <xf numFmtId="0" fontId="1" fillId="9" borderId="0" xfId="0" applyFont="1" applyFill="1" applyBorder="1"/>
    <xf numFmtId="0" fontId="2" fillId="0" borderId="0" xfId="0" applyFont="1" applyFill="1" applyBorder="1"/>
    <xf numFmtId="0" fontId="14" fillId="8" borderId="0" xfId="0" applyFont="1" applyFill="1" applyBorder="1"/>
    <xf numFmtId="0" fontId="14" fillId="23" borderId="0" xfId="0" applyFont="1" applyFill="1" applyBorder="1"/>
    <xf numFmtId="0" fontId="14" fillId="23" borderId="12" xfId="0" applyFont="1" applyFill="1" applyBorder="1"/>
    <xf numFmtId="0" fontId="2" fillId="5" borderId="0" xfId="0" applyFont="1" applyFill="1" applyBorder="1"/>
    <xf numFmtId="0" fontId="2" fillId="5" borderId="12" xfId="0" applyFont="1" applyFill="1" applyBorder="1"/>
    <xf numFmtId="0" fontId="2" fillId="5" borderId="10" xfId="0" applyFont="1" applyFill="1" applyBorder="1"/>
    <xf numFmtId="0" fontId="1" fillId="0" borderId="0" xfId="0" applyFont="1" applyFill="1" applyBorder="1" applyAlignment="1">
      <alignment horizontal="center"/>
    </xf>
    <xf numFmtId="0" fontId="2" fillId="8" borderId="0" xfId="0" applyFont="1" applyFill="1" applyBorder="1" applyAlignment="1">
      <alignment horizontal="center"/>
    </xf>
    <xf numFmtId="0" fontId="2" fillId="8" borderId="0" xfId="0" applyFont="1" applyFill="1" applyBorder="1"/>
    <xf numFmtId="0" fontId="2" fillId="0" borderId="10" xfId="0" applyFont="1" applyFill="1" applyBorder="1"/>
    <xf numFmtId="0" fontId="14" fillId="22" borderId="0" xfId="0" applyFont="1" applyFill="1" applyBorder="1"/>
    <xf numFmtId="0" fontId="1" fillId="23" borderId="0" xfId="0" applyFont="1" applyFill="1" applyBorder="1"/>
    <xf numFmtId="0" fontId="1" fillId="22" borderId="0" xfId="0" applyFont="1" applyFill="1" applyBorder="1"/>
    <xf numFmtId="0" fontId="11" fillId="8" borderId="0" xfId="0" applyFont="1" applyFill="1" applyBorder="1"/>
    <xf numFmtId="0" fontId="1" fillId="10" borderId="12" xfId="0" applyFont="1" applyFill="1" applyBorder="1"/>
    <xf numFmtId="0" fontId="1" fillId="0" borderId="56" xfId="0" applyFont="1" applyFill="1" applyBorder="1"/>
    <xf numFmtId="0" fontId="1" fillId="0" borderId="57" xfId="0" applyFont="1" applyFill="1" applyBorder="1"/>
    <xf numFmtId="0" fontId="1" fillId="8" borderId="58" xfId="0" applyFont="1" applyFill="1" applyBorder="1"/>
    <xf numFmtId="0" fontId="1" fillId="8" borderId="57" xfId="0" applyFont="1" applyFill="1" applyBorder="1"/>
    <xf numFmtId="0" fontId="1" fillId="0" borderId="58" xfId="0" applyFont="1" applyFill="1" applyBorder="1"/>
    <xf numFmtId="0" fontId="1" fillId="11" borderId="59" xfId="0" applyFont="1" applyFill="1" applyBorder="1"/>
    <xf numFmtId="0" fontId="1" fillId="11" borderId="57" xfId="0" applyFont="1" applyFill="1" applyBorder="1"/>
    <xf numFmtId="0" fontId="1" fillId="11" borderId="58" xfId="0" applyFont="1" applyFill="1" applyBorder="1"/>
    <xf numFmtId="0" fontId="1" fillId="11" borderId="56" xfId="0" applyFont="1" applyFill="1" applyBorder="1"/>
    <xf numFmtId="0" fontId="1" fillId="12" borderId="0" xfId="0" applyFont="1" applyFill="1" applyBorder="1"/>
    <xf numFmtId="0" fontId="1" fillId="8" borderId="56" xfId="0" applyFont="1" applyFill="1" applyBorder="1"/>
    <xf numFmtId="0" fontId="19" fillId="8" borderId="57" xfId="0" applyFont="1" applyFill="1" applyBorder="1"/>
    <xf numFmtId="0" fontId="1" fillId="23" borderId="57" xfId="0" applyFont="1" applyFill="1" applyBorder="1"/>
    <xf numFmtId="0" fontId="1" fillId="6" borderId="57" xfId="0" applyFont="1" applyFill="1" applyBorder="1"/>
    <xf numFmtId="0" fontId="1" fillId="23" borderId="56" xfId="0" applyFont="1" applyFill="1" applyBorder="1"/>
    <xf numFmtId="0" fontId="1" fillId="23" borderId="58" xfId="0" applyFont="1" applyFill="1" applyBorder="1"/>
    <xf numFmtId="0" fontId="11" fillId="23" borderId="57" xfId="0" applyFont="1" applyFill="1" applyBorder="1"/>
    <xf numFmtId="0" fontId="11" fillId="8" borderId="57" xfId="0" applyFont="1" applyFill="1" applyBorder="1"/>
    <xf numFmtId="0" fontId="1" fillId="9" borderId="57" xfId="0" applyFont="1" applyFill="1" applyBorder="1"/>
    <xf numFmtId="0" fontId="1" fillId="0" borderId="61" xfId="0" applyFont="1" applyFill="1" applyBorder="1"/>
    <xf numFmtId="0" fontId="1" fillId="0" borderId="62" xfId="0" applyFont="1" applyFill="1" applyBorder="1"/>
    <xf numFmtId="0" fontId="1" fillId="8" borderId="62" xfId="0" applyFont="1" applyFill="1" applyBorder="1"/>
    <xf numFmtId="0" fontId="1" fillId="8" borderId="63" xfId="0" applyFont="1" applyFill="1" applyBorder="1"/>
    <xf numFmtId="0" fontId="1" fillId="0" borderId="63" xfId="0" applyFont="1" applyFill="1" applyBorder="1"/>
    <xf numFmtId="0" fontId="1" fillId="11" borderId="64" xfId="0" applyFont="1" applyFill="1" applyBorder="1"/>
    <xf numFmtId="0" fontId="1" fillId="11" borderId="62" xfId="0" applyFont="1" applyFill="1" applyBorder="1"/>
    <xf numFmtId="0" fontId="2" fillId="11" borderId="62" xfId="0" applyFont="1" applyFill="1" applyBorder="1"/>
    <xf numFmtId="0" fontId="1" fillId="11" borderId="63" xfId="0" applyFont="1" applyFill="1" applyBorder="1"/>
    <xf numFmtId="0" fontId="1" fillId="11" borderId="61" xfId="0" applyFont="1" applyFill="1" applyBorder="1"/>
    <xf numFmtId="0" fontId="1" fillId="8" borderId="61" xfId="0" applyFont="1" applyFill="1" applyBorder="1"/>
    <xf numFmtId="0" fontId="2" fillId="0" borderId="62" xfId="0" applyFont="1" applyFill="1" applyBorder="1"/>
    <xf numFmtId="0" fontId="1" fillId="23" borderId="62" xfId="0" applyFont="1" applyFill="1" applyBorder="1"/>
    <xf numFmtId="0" fontId="19" fillId="8" borderId="62" xfId="0" applyFont="1" applyFill="1" applyBorder="1"/>
    <xf numFmtId="0" fontId="1" fillId="6" borderId="61" xfId="0" applyFont="1" applyFill="1" applyBorder="1"/>
    <xf numFmtId="0" fontId="1" fillId="6" borderId="62" xfId="0" applyFont="1" applyFill="1" applyBorder="1"/>
    <xf numFmtId="0" fontId="1" fillId="6" borderId="63" xfId="0" applyFont="1" applyFill="1" applyBorder="1"/>
    <xf numFmtId="0" fontId="2" fillId="8" borderId="62" xfId="0" applyFont="1" applyFill="1" applyBorder="1"/>
    <xf numFmtId="0" fontId="1" fillId="0" borderId="62" xfId="0" applyFont="1" applyBorder="1" applyAlignment="1">
      <alignment horizontal="center"/>
    </xf>
    <xf numFmtId="0" fontId="1" fillId="23" borderId="61" xfId="0" applyFont="1" applyFill="1" applyBorder="1"/>
    <xf numFmtId="0" fontId="1" fillId="23" borderId="63" xfId="0" applyFont="1" applyFill="1" applyBorder="1"/>
    <xf numFmtId="0" fontId="11" fillId="23" borderId="62" xfId="0" applyFont="1" applyFill="1" applyBorder="1"/>
    <xf numFmtId="0" fontId="2" fillId="23" borderId="62" xfId="0" applyFont="1" applyFill="1" applyBorder="1"/>
    <xf numFmtId="0" fontId="1" fillId="9" borderId="62" xfId="0" applyFont="1" applyFill="1" applyBorder="1"/>
    <xf numFmtId="0" fontId="1" fillId="0" borderId="57" xfId="0" applyFont="1" applyBorder="1" applyAlignment="1">
      <alignment horizontal="center"/>
    </xf>
    <xf numFmtId="0" fontId="2" fillId="0" borderId="57" xfId="0" applyFont="1" applyFill="1" applyBorder="1"/>
    <xf numFmtId="0" fontId="2" fillId="0" borderId="61" xfId="0" applyFont="1" applyFill="1" applyBorder="1"/>
    <xf numFmtId="0" fontId="1" fillId="20" borderId="57" xfId="0" applyFont="1" applyFill="1" applyBorder="1"/>
    <xf numFmtId="0" fontId="2" fillId="11" borderId="57" xfId="0" applyFont="1" applyFill="1" applyBorder="1"/>
    <xf numFmtId="0" fontId="1" fillId="20" borderId="61" xfId="0" applyFont="1" applyFill="1" applyBorder="1"/>
    <xf numFmtId="0" fontId="2" fillId="0" borderId="62" xfId="0" applyFont="1" applyFill="1" applyBorder="1" applyAlignment="1">
      <alignment horizontal="center"/>
    </xf>
    <xf numFmtId="0" fontId="1" fillId="21" borderId="62" xfId="0" applyFont="1" applyFill="1" applyBorder="1"/>
    <xf numFmtId="0" fontId="2" fillId="21" borderId="61" xfId="0" applyFont="1" applyFill="1" applyBorder="1"/>
    <xf numFmtId="0" fontId="2" fillId="21" borderId="62" xfId="0" applyFont="1" applyFill="1" applyBorder="1"/>
    <xf numFmtId="0" fontId="2" fillId="21" borderId="62" xfId="0" applyFont="1" applyFill="1" applyBorder="1" applyAlignment="1">
      <alignment horizontal="center"/>
    </xf>
    <xf numFmtId="0" fontId="2" fillId="0" borderId="62" xfId="0" applyFont="1" applyFill="1" applyBorder="1" applyAlignment="1">
      <alignment horizontal="left"/>
    </xf>
    <xf numFmtId="0" fontId="2" fillId="0" borderId="63" xfId="0" applyFont="1" applyFill="1" applyBorder="1"/>
    <xf numFmtId="0" fontId="1" fillId="20" borderId="62" xfId="0" applyFont="1" applyFill="1" applyBorder="1"/>
    <xf numFmtId="0" fontId="11" fillId="8" borderId="62" xfId="0" applyFont="1" applyFill="1" applyBorder="1"/>
    <xf numFmtId="0" fontId="2" fillId="8" borderId="57" xfId="0" applyFont="1" applyFill="1" applyBorder="1"/>
    <xf numFmtId="0" fontId="2" fillId="6" borderId="56" xfId="0" applyFont="1" applyFill="1" applyBorder="1"/>
    <xf numFmtId="0" fontId="11" fillId="6" borderId="57" xfId="0" applyFont="1" applyFill="1" applyBorder="1"/>
    <xf numFmtId="0" fontId="11" fillId="8" borderId="58" xfId="0" applyFont="1" applyFill="1" applyBorder="1"/>
    <xf numFmtId="0" fontId="11" fillId="6" borderId="62" xfId="0" applyFont="1" applyFill="1" applyBorder="1"/>
    <xf numFmtId="0" fontId="11" fillId="8" borderId="63" xfId="0" applyFont="1" applyFill="1" applyBorder="1"/>
    <xf numFmtId="0" fontId="11" fillId="8" borderId="61" xfId="0" applyFont="1" applyFill="1" applyBorder="1"/>
    <xf numFmtId="0" fontId="2" fillId="6" borderId="57" xfId="0" applyFont="1" applyFill="1" applyBorder="1"/>
    <xf numFmtId="0" fontId="2" fillId="6" borderId="58" xfId="0" applyFont="1" applyFill="1" applyBorder="1"/>
    <xf numFmtId="0" fontId="11" fillId="23" borderId="63" xfId="0" applyFont="1" applyFill="1" applyBorder="1"/>
    <xf numFmtId="0" fontId="11" fillId="23" borderId="61" xfId="0" applyFont="1" applyFill="1" applyBorder="1"/>
    <xf numFmtId="0" fontId="1" fillId="10" borderId="58" xfId="0" applyFont="1" applyFill="1" applyBorder="1"/>
    <xf numFmtId="0" fontId="1" fillId="10" borderId="57" xfId="0" applyFont="1" applyFill="1" applyBorder="1"/>
    <xf numFmtId="0" fontId="19" fillId="23" borderId="62" xfId="0" applyFont="1" applyFill="1" applyBorder="1"/>
    <xf numFmtId="0" fontId="1" fillId="20" borderId="63" xfId="0" applyFont="1" applyFill="1" applyBorder="1"/>
    <xf numFmtId="0" fontId="1" fillId="22" borderId="62" xfId="0" applyFont="1" applyFill="1" applyBorder="1"/>
    <xf numFmtId="0" fontId="1" fillId="9" borderId="58" xfId="0" applyFont="1" applyFill="1" applyBorder="1"/>
    <xf numFmtId="0" fontId="1" fillId="9" borderId="56" xfId="0" applyFont="1" applyFill="1" applyBorder="1"/>
    <xf numFmtId="0" fontId="14" fillId="23" borderId="62" xfId="0" applyFont="1" applyFill="1" applyBorder="1"/>
    <xf numFmtId="0" fontId="11" fillId="8" borderId="61" xfId="0" applyFont="1" applyFill="1" applyBorder="1" applyAlignment="1">
      <alignment horizontal="center"/>
    </xf>
    <xf numFmtId="0" fontId="20" fillId="8" borderId="12" xfId="0" applyFont="1" applyFill="1" applyBorder="1" applyAlignment="1">
      <alignment horizontal="center"/>
    </xf>
    <xf numFmtId="0" fontId="1" fillId="6" borderId="10" xfId="0" applyFont="1" applyFill="1" applyBorder="1"/>
    <xf numFmtId="0" fontId="1" fillId="6" borderId="0" xfId="0" applyFont="1" applyFill="1" applyBorder="1"/>
    <xf numFmtId="0" fontId="1" fillId="0" borderId="10" xfId="0" applyFont="1" applyFill="1" applyBorder="1" applyAlignment="1">
      <alignment horizontal="center"/>
    </xf>
    <xf numFmtId="0" fontId="19" fillId="8" borderId="0" xfId="0" applyFont="1" applyFill="1" applyBorder="1" applyAlignment="1">
      <alignment horizontal="center"/>
    </xf>
    <xf numFmtId="0" fontId="1" fillId="27" borderId="0" xfId="0" applyFont="1" applyFill="1" applyBorder="1"/>
    <xf numFmtId="0" fontId="1" fillId="27" borderId="12" xfId="0" applyFont="1" applyFill="1" applyBorder="1"/>
    <xf numFmtId="0" fontId="1" fillId="27" borderId="10" xfId="0" applyFont="1" applyFill="1" applyBorder="1"/>
    <xf numFmtId="0" fontId="17" fillId="27" borderId="0" xfId="0" applyFont="1" applyFill="1" applyBorder="1"/>
    <xf numFmtId="0" fontId="1" fillId="20" borderId="10" xfId="0" applyFont="1" applyFill="1" applyBorder="1"/>
    <xf numFmtId="0" fontId="11" fillId="20" borderId="0" xfId="0" applyFont="1" applyFill="1" applyBorder="1"/>
    <xf numFmtId="0" fontId="8" fillId="8" borderId="10" xfId="0" applyFont="1" applyFill="1" applyBorder="1"/>
    <xf numFmtId="0" fontId="8" fillId="8" borderId="0" xfId="0" applyFont="1" applyFill="1" applyBorder="1"/>
    <xf numFmtId="0" fontId="19" fillId="23" borderId="57" xfId="0" applyFont="1" applyFill="1" applyBorder="1"/>
    <xf numFmtId="0" fontId="2" fillId="0" borderId="58" xfId="0" applyFont="1" applyFill="1" applyBorder="1" applyAlignment="1">
      <alignment horizontal="center"/>
    </xf>
    <xf numFmtId="0" fontId="11" fillId="23" borderId="58" xfId="0" applyFont="1" applyFill="1" applyBorder="1"/>
    <xf numFmtId="0" fontId="19" fillId="8" borderId="57" xfId="0" applyFont="1" applyFill="1" applyBorder="1" applyAlignment="1">
      <alignment horizontal="center"/>
    </xf>
    <xf numFmtId="0" fontId="11" fillId="8" borderId="57" xfId="0" applyFont="1" applyFill="1" applyBorder="1" applyAlignment="1">
      <alignment horizontal="center"/>
    </xf>
    <xf numFmtId="0" fontId="11" fillId="23" borderId="56" xfId="0" applyFont="1" applyFill="1" applyBorder="1"/>
    <xf numFmtId="0" fontId="1" fillId="9" borderId="63" xfId="0" applyFont="1" applyFill="1" applyBorder="1"/>
    <xf numFmtId="0" fontId="1" fillId="9" borderId="61" xfId="0" applyFont="1" applyFill="1" applyBorder="1"/>
    <xf numFmtId="0" fontId="2" fillId="9" borderId="63" xfId="0" applyFont="1" applyFill="1" applyBorder="1" applyAlignment="1">
      <alignment horizontal="center"/>
    </xf>
    <xf numFmtId="0" fontId="15" fillId="10" borderId="62" xfId="0" applyFont="1" applyFill="1" applyBorder="1"/>
    <xf numFmtId="0" fontId="2" fillId="11" borderId="63" xfId="0" applyFont="1" applyFill="1" applyBorder="1" applyAlignment="1">
      <alignment horizontal="center"/>
    </xf>
    <xf numFmtId="0" fontId="1" fillId="0" borderId="63" xfId="0" applyFont="1" applyFill="1" applyBorder="1" applyAlignment="1">
      <alignment horizontal="center"/>
    </xf>
    <xf numFmtId="0" fontId="2" fillId="0" borderId="63" xfId="0" applyFont="1" applyFill="1" applyBorder="1" applyAlignment="1">
      <alignment horizontal="center"/>
    </xf>
    <xf numFmtId="0" fontId="1" fillId="7" borderId="62" xfId="0" applyFont="1" applyFill="1" applyBorder="1"/>
    <xf numFmtId="0" fontId="2" fillId="8" borderId="63" xfId="0" applyFont="1" applyFill="1" applyBorder="1" applyAlignment="1">
      <alignment horizontal="center"/>
    </xf>
    <xf numFmtId="0" fontId="1" fillId="9" borderId="65" xfId="0" applyFont="1" applyFill="1" applyBorder="1"/>
    <xf numFmtId="0" fontId="1" fillId="0" borderId="65" xfId="0" applyFont="1" applyFill="1" applyBorder="1"/>
    <xf numFmtId="0" fontId="1" fillId="0" borderId="66" xfId="0" applyFont="1" applyFill="1" applyBorder="1"/>
    <xf numFmtId="0" fontId="1" fillId="0" borderId="67" xfId="0" applyFont="1" applyFill="1" applyBorder="1"/>
    <xf numFmtId="0" fontId="1" fillId="11" borderId="68" xfId="0" applyFont="1" applyFill="1" applyBorder="1"/>
    <xf numFmtId="0" fontId="1" fillId="11" borderId="65" xfId="0" applyFont="1" applyFill="1" applyBorder="1"/>
    <xf numFmtId="0" fontId="1" fillId="11" borderId="66" xfId="0" applyFont="1" applyFill="1" applyBorder="1"/>
    <xf numFmtId="0" fontId="1" fillId="11" borderId="67" xfId="0" applyFont="1" applyFill="1" applyBorder="1"/>
    <xf numFmtId="0" fontId="1" fillId="6" borderId="65" xfId="0" applyFont="1" applyFill="1" applyBorder="1"/>
    <xf numFmtId="0" fontId="1" fillId="20" borderId="65" xfId="0" applyFont="1" applyFill="1" applyBorder="1"/>
    <xf numFmtId="0" fontId="1" fillId="0" borderId="60" xfId="0" applyFont="1" applyBorder="1" applyAlignment="1">
      <alignment horizontal="center"/>
    </xf>
    <xf numFmtId="0" fontId="1" fillId="9" borderId="60" xfId="0" applyFont="1" applyFill="1" applyBorder="1"/>
    <xf numFmtId="0" fontId="1" fillId="0" borderId="60" xfId="0" applyFont="1" applyFill="1" applyBorder="1"/>
    <xf numFmtId="0" fontId="1" fillId="0" borderId="4" xfId="0" applyFont="1" applyFill="1" applyBorder="1"/>
    <xf numFmtId="0" fontId="1" fillId="0" borderId="69" xfId="0" applyFont="1" applyFill="1" applyBorder="1"/>
    <xf numFmtId="0" fontId="2" fillId="0" borderId="4" xfId="0" applyFont="1" applyFill="1" applyBorder="1" applyAlignment="1">
      <alignment horizontal="center"/>
    </xf>
    <xf numFmtId="0" fontId="1" fillId="0" borderId="60" xfId="0" applyFont="1" applyBorder="1"/>
    <xf numFmtId="0" fontId="1" fillId="0" borderId="70" xfId="0" applyFont="1" applyFill="1" applyBorder="1"/>
    <xf numFmtId="0" fontId="1" fillId="25" borderId="71" xfId="0" applyFont="1" applyFill="1" applyBorder="1"/>
    <xf numFmtId="0" fontId="1" fillId="25" borderId="72" xfId="0" applyFont="1" applyFill="1" applyBorder="1"/>
    <xf numFmtId="0" fontId="1" fillId="25" borderId="70" xfId="0" applyFont="1" applyFill="1" applyBorder="1"/>
    <xf numFmtId="0" fontId="1" fillId="8" borderId="60" xfId="0" applyFont="1" applyFill="1" applyBorder="1"/>
    <xf numFmtId="0" fontId="1" fillId="11" borderId="73" xfId="0" applyFont="1" applyFill="1" applyBorder="1"/>
    <xf numFmtId="0" fontId="1" fillId="11" borderId="60" xfId="0" applyFont="1" applyFill="1" applyBorder="1"/>
    <xf numFmtId="0" fontId="2" fillId="11" borderId="4" xfId="0" applyFont="1" applyFill="1" applyBorder="1" applyAlignment="1">
      <alignment horizontal="center"/>
    </xf>
    <xf numFmtId="0" fontId="1" fillId="11" borderId="69" xfId="0" applyFont="1" applyFill="1" applyBorder="1"/>
    <xf numFmtId="0" fontId="1" fillId="11" borderId="4" xfId="0" applyFont="1" applyFill="1" applyBorder="1"/>
    <xf numFmtId="0" fontId="1" fillId="0" borderId="4" xfId="0" applyFont="1" applyFill="1" applyBorder="1" applyAlignment="1">
      <alignment horizontal="center"/>
    </xf>
    <xf numFmtId="0" fontId="1" fillId="10" borderId="60" xfId="0" applyFont="1" applyFill="1" applyBorder="1"/>
    <xf numFmtId="0" fontId="11" fillId="8" borderId="60" xfId="0" applyFont="1" applyFill="1" applyBorder="1"/>
    <xf numFmtId="0" fontId="11" fillId="8" borderId="4" xfId="0" applyFont="1" applyFill="1" applyBorder="1"/>
    <xf numFmtId="0" fontId="11" fillId="8" borderId="69" xfId="0" applyFont="1" applyFill="1" applyBorder="1" applyAlignment="1">
      <alignment horizontal="center"/>
    </xf>
    <xf numFmtId="0" fontId="1" fillId="6" borderId="60" xfId="0" applyFont="1" applyFill="1" applyBorder="1"/>
    <xf numFmtId="0" fontId="1" fillId="8" borderId="4" xfId="0" applyFont="1" applyFill="1" applyBorder="1"/>
    <xf numFmtId="0" fontId="1" fillId="8" borderId="69" xfId="0" applyFont="1" applyFill="1" applyBorder="1"/>
    <xf numFmtId="0" fontId="19" fillId="8" borderId="60" xfId="0" applyFont="1" applyFill="1" applyBorder="1"/>
    <xf numFmtId="0" fontId="1" fillId="23" borderId="60" xfId="0" applyFont="1" applyFill="1" applyBorder="1"/>
    <xf numFmtId="0" fontId="1" fillId="23" borderId="4" xfId="0" applyFont="1" applyFill="1" applyBorder="1"/>
    <xf numFmtId="0" fontId="21" fillId="0" borderId="47" xfId="0" applyFont="1" applyBorder="1"/>
    <xf numFmtId="0" fontId="21" fillId="0" borderId="13" xfId="0" applyFont="1" applyBorder="1"/>
    <xf numFmtId="0" fontId="21" fillId="0" borderId="74" xfId="0" applyFont="1" applyBorder="1"/>
    <xf numFmtId="0" fontId="22" fillId="0" borderId="11" xfId="0" applyFont="1" applyBorder="1"/>
    <xf numFmtId="0" fontId="22" fillId="0" borderId="75" xfId="0" applyFont="1" applyBorder="1"/>
    <xf numFmtId="0" fontId="22" fillId="0" borderId="0" xfId="0" applyFont="1"/>
    <xf numFmtId="0" fontId="22" fillId="0" borderId="13" xfId="0" applyFont="1" applyBorder="1"/>
    <xf numFmtId="0" fontId="22" fillId="0" borderId="74" xfId="0" applyFont="1" applyBorder="1"/>
    <xf numFmtId="0" fontId="22" fillId="0" borderId="47" xfId="0" applyFont="1" applyBorder="1"/>
    <xf numFmtId="0" fontId="0" fillId="0" borderId="47" xfId="0" applyBorder="1"/>
    <xf numFmtId="0" fontId="22" fillId="0" borderId="11" xfId="0" applyFont="1" applyFill="1" applyBorder="1"/>
    <xf numFmtId="0" fontId="23" fillId="0" borderId="11" xfId="0" applyFont="1" applyBorder="1"/>
    <xf numFmtId="0" fontId="0" fillId="0" borderId="11" xfId="0" applyBorder="1"/>
    <xf numFmtId="0" fontId="0" fillId="0" borderId="75" xfId="0" applyBorder="1"/>
    <xf numFmtId="0" fontId="21" fillId="0" borderId="0" xfId="0" applyFont="1" applyBorder="1"/>
    <xf numFmtId="0" fontId="0" fillId="0" borderId="0" xfId="0" applyBorder="1"/>
    <xf numFmtId="0" fontId="1" fillId="0" borderId="46" xfId="0" applyFont="1" applyFill="1" applyBorder="1" applyAlignment="1">
      <alignment horizontal="center"/>
    </xf>
    <xf numFmtId="0" fontId="1" fillId="0" borderId="47" xfId="0" applyFont="1" applyFill="1" applyBorder="1" applyAlignment="1">
      <alignment horizontal="center"/>
    </xf>
    <xf numFmtId="0" fontId="1" fillId="0" borderId="54" xfId="0" applyFont="1" applyFill="1" applyBorder="1"/>
    <xf numFmtId="0" fontId="1" fillId="11" borderId="46" xfId="0" applyFont="1" applyFill="1" applyBorder="1" applyAlignment="1">
      <alignment horizontal="center"/>
    </xf>
    <xf numFmtId="0" fontId="1" fillId="11" borderId="46" xfId="0" applyFont="1" applyFill="1" applyBorder="1"/>
    <xf numFmtId="0" fontId="1" fillId="11" borderId="76" xfId="0" applyFont="1" applyFill="1" applyBorder="1"/>
    <xf numFmtId="0" fontId="1" fillId="11" borderId="0" xfId="0" applyFont="1" applyFill="1" applyBorder="1" applyAlignment="1">
      <alignment horizontal="center"/>
    </xf>
    <xf numFmtId="0" fontId="1" fillId="11" borderId="0" xfId="0" applyFont="1" applyFill="1"/>
    <xf numFmtId="0" fontId="1" fillId="11" borderId="47" xfId="0" applyFont="1" applyFill="1" applyBorder="1" applyAlignment="1">
      <alignment horizontal="center"/>
    </xf>
    <xf numFmtId="0" fontId="1" fillId="11" borderId="47" xfId="0" applyFont="1" applyFill="1" applyBorder="1"/>
    <xf numFmtId="0" fontId="1" fillId="11" borderId="74" xfId="0" applyFont="1" applyFill="1" applyBorder="1"/>
    <xf numFmtId="0" fontId="1" fillId="11" borderId="75" xfId="0" applyFont="1" applyFill="1" applyBorder="1"/>
    <xf numFmtId="0" fontId="17" fillId="11" borderId="46" xfId="0" applyFont="1" applyFill="1" applyBorder="1"/>
    <xf numFmtId="0" fontId="1" fillId="16" borderId="0" xfId="0" applyFont="1" applyFill="1" applyAlignment="1"/>
    <xf numFmtId="0" fontId="8" fillId="0" borderId="14" xfId="0" applyFont="1" applyFill="1" applyBorder="1"/>
    <xf numFmtId="0" fontId="11" fillId="8" borderId="14" xfId="0" applyFont="1" applyFill="1" applyBorder="1"/>
    <xf numFmtId="0" fontId="2" fillId="8" borderId="23" xfId="0" applyFont="1" applyFill="1" applyBorder="1" applyAlignment="1">
      <alignment horizontal="center"/>
    </xf>
    <xf numFmtId="0" fontId="2" fillId="0" borderId="14" xfId="0" applyFont="1" applyFill="1" applyBorder="1" applyAlignment="1">
      <alignment horizontal="left"/>
    </xf>
    <xf numFmtId="0" fontId="12" fillId="23" borderId="14" xfId="0" applyFont="1" applyFill="1" applyBorder="1"/>
    <xf numFmtId="0" fontId="2" fillId="8" borderId="14" xfId="0" applyFont="1" applyFill="1" applyBorder="1" applyAlignment="1">
      <alignment horizontal="left"/>
    </xf>
    <xf numFmtId="0" fontId="6" fillId="0" borderId="23" xfId="0" applyFont="1" applyFill="1" applyBorder="1"/>
    <xf numFmtId="0" fontId="1" fillId="0" borderId="77" xfId="0" applyFont="1" applyFill="1" applyBorder="1"/>
    <xf numFmtId="0" fontId="1" fillId="0" borderId="36" xfId="0" applyFont="1" applyFill="1" applyBorder="1"/>
    <xf numFmtId="0" fontId="11" fillId="0" borderId="46" xfId="0" applyFont="1" applyFill="1" applyBorder="1"/>
    <xf numFmtId="0" fontId="2" fillId="0" borderId="46" xfId="0" applyFont="1" applyFill="1" applyBorder="1"/>
    <xf numFmtId="0" fontId="19" fillId="0" borderId="46" xfId="0" applyFont="1" applyFill="1" applyBorder="1"/>
    <xf numFmtId="0" fontId="14" fillId="0" borderId="46" xfId="0" applyFont="1" applyFill="1" applyBorder="1"/>
    <xf numFmtId="0" fontId="14" fillId="0" borderId="36" xfId="0" applyFont="1" applyFill="1" applyBorder="1"/>
    <xf numFmtId="0" fontId="2" fillId="0" borderId="36" xfId="0" applyFont="1" applyFill="1" applyBorder="1"/>
    <xf numFmtId="0" fontId="2" fillId="0" borderId="77" xfId="0" applyFont="1" applyFill="1" applyBorder="1"/>
    <xf numFmtId="0" fontId="2" fillId="0" borderId="46" xfId="0" applyFont="1" applyFill="1" applyBorder="1" applyAlignment="1">
      <alignment horizontal="center"/>
    </xf>
    <xf numFmtId="0" fontId="1" fillId="9" borderId="46" xfId="0" applyFont="1" applyFill="1" applyBorder="1"/>
    <xf numFmtId="0" fontId="20" fillId="0" borderId="15" xfId="0" applyFont="1" applyFill="1" applyBorder="1" applyAlignment="1">
      <alignment horizontal="left"/>
    </xf>
    <xf numFmtId="0" fontId="1" fillId="29" borderId="0" xfId="0" applyFont="1" applyFill="1" applyBorder="1"/>
    <xf numFmtId="0" fontId="2" fillId="17" borderId="0" xfId="0" applyFont="1" applyFill="1" applyAlignment="1"/>
    <xf numFmtId="0" fontId="1" fillId="0" borderId="24" xfId="0" applyFont="1" applyBorder="1" applyAlignment="1"/>
    <xf numFmtId="0" fontId="1" fillId="9" borderId="0" xfId="0" applyFont="1" applyFill="1" applyBorder="1" applyAlignment="1"/>
    <xf numFmtId="0" fontId="1" fillId="0" borderId="46" xfId="0" applyFont="1" applyFill="1" applyBorder="1" applyAlignment="1"/>
    <xf numFmtId="0" fontId="1" fillId="0" borderId="14" xfId="0" applyFont="1" applyFill="1" applyBorder="1" applyAlignment="1"/>
    <xf numFmtId="0" fontId="1" fillId="0" borderId="15" xfId="0" applyFont="1" applyFill="1" applyBorder="1" applyAlignment="1"/>
    <xf numFmtId="0" fontId="1" fillId="0" borderId="62" xfId="0" applyFont="1" applyFill="1" applyBorder="1" applyAlignment="1"/>
    <xf numFmtId="0" fontId="1" fillId="0" borderId="57" xfId="0" applyFont="1" applyFill="1" applyBorder="1" applyAlignment="1"/>
    <xf numFmtId="0" fontId="1" fillId="0" borderId="0" xfId="0" applyFont="1" applyFill="1" applyBorder="1" applyAlignment="1"/>
    <xf numFmtId="0" fontId="1" fillId="0" borderId="60" xfId="0" applyFont="1" applyFill="1" applyBorder="1" applyAlignment="1"/>
    <xf numFmtId="0" fontId="1" fillId="0" borderId="65" xfId="0" applyFont="1" applyFill="1" applyBorder="1" applyAlignment="1"/>
    <xf numFmtId="0" fontId="1" fillId="0" borderId="18" xfId="0" applyFont="1" applyFill="1" applyBorder="1" applyAlignment="1"/>
    <xf numFmtId="0" fontId="1" fillId="0" borderId="19" xfId="0" applyFont="1" applyFill="1" applyBorder="1" applyAlignment="1"/>
    <xf numFmtId="0" fontId="3" fillId="0" borderId="0" xfId="0" applyFont="1" applyFill="1" applyAlignment="1"/>
    <xf numFmtId="0" fontId="1" fillId="26" borderId="46" xfId="0" applyFont="1" applyFill="1" applyBorder="1" applyAlignment="1"/>
    <xf numFmtId="0" fontId="1" fillId="26" borderId="0" xfId="0" applyFont="1" applyFill="1" applyBorder="1" applyAlignment="1"/>
    <xf numFmtId="0" fontId="1" fillId="26" borderId="47" xfId="0" applyFont="1" applyFill="1" applyBorder="1" applyAlignment="1"/>
    <xf numFmtId="0" fontId="1" fillId="0" borderId="47" xfId="0" applyFont="1" applyFill="1" applyBorder="1" applyAlignment="1"/>
    <xf numFmtId="0" fontId="11" fillId="10" borderId="0" xfId="0" applyFont="1" applyFill="1" applyAlignment="1"/>
    <xf numFmtId="0" fontId="11" fillId="10" borderId="47" xfId="0" applyFont="1" applyFill="1" applyBorder="1" applyAlignment="1"/>
    <xf numFmtId="0" fontId="1" fillId="28" borderId="0" xfId="0" applyFont="1" applyFill="1" applyAlignment="1"/>
    <xf numFmtId="0" fontId="1" fillId="28" borderId="47" xfId="0" applyFont="1" applyFill="1" applyBorder="1" applyAlignment="1"/>
    <xf numFmtId="0" fontId="1" fillId="29" borderId="0" xfId="0" applyFont="1" applyFill="1" applyAlignment="1"/>
    <xf numFmtId="0" fontId="1" fillId="29" borderId="47" xfId="0" applyFont="1" applyFill="1" applyBorder="1" applyAlignment="1"/>
    <xf numFmtId="0" fontId="1" fillId="11" borderId="46" xfId="0" applyFont="1" applyFill="1" applyBorder="1" applyAlignment="1"/>
    <xf numFmtId="0" fontId="1" fillId="11" borderId="0" xfId="0" applyFont="1" applyFill="1" applyAlignment="1"/>
    <xf numFmtId="0" fontId="1" fillId="11" borderId="0" xfId="0" applyFont="1" applyFill="1" applyBorder="1" applyAlignment="1"/>
    <xf numFmtId="0" fontId="1" fillId="11" borderId="47" xfId="0" applyFont="1" applyFill="1" applyBorder="1" applyAlignment="1"/>
    <xf numFmtId="0" fontId="1" fillId="24" borderId="46" xfId="0" applyFont="1" applyFill="1" applyBorder="1" applyAlignment="1"/>
    <xf numFmtId="0" fontId="1" fillId="24" borderId="0" xfId="0" applyFont="1" applyFill="1" applyBorder="1" applyAlignment="1"/>
    <xf numFmtId="0" fontId="1" fillId="24" borderId="47" xfId="0" applyFont="1" applyFill="1" applyBorder="1" applyAlignment="1"/>
    <xf numFmtId="0" fontId="1" fillId="16" borderId="46" xfId="0" applyFont="1" applyFill="1" applyBorder="1" applyAlignment="1"/>
    <xf numFmtId="0" fontId="1" fillId="16" borderId="0" xfId="0" applyFont="1" applyFill="1" applyBorder="1" applyAlignment="1"/>
    <xf numFmtId="0" fontId="1" fillId="16" borderId="47" xfId="0" applyFont="1" applyFill="1" applyBorder="1" applyAlignment="1"/>
    <xf numFmtId="0" fontId="0" fillId="18" borderId="37" xfId="0" applyFont="1" applyFill="1" applyBorder="1"/>
    <xf numFmtId="0" fontId="0" fillId="18" borderId="3" xfId="0" applyFont="1" applyFill="1" applyBorder="1"/>
    <xf numFmtId="0" fontId="0" fillId="15" borderId="10" xfId="0" applyFill="1" applyBorder="1"/>
    <xf numFmtId="0" fontId="4" fillId="15" borderId="7" xfId="0" applyFont="1" applyFill="1" applyBorder="1"/>
    <xf numFmtId="0" fontId="10" fillId="17" borderId="78" xfId="0" applyFont="1" applyFill="1" applyBorder="1"/>
    <xf numFmtId="0" fontId="4" fillId="2" borderId="81" xfId="0" applyFont="1" applyFill="1" applyBorder="1" applyAlignment="1">
      <alignment horizontal="center"/>
    </xf>
    <xf numFmtId="0" fontId="7" fillId="16" borderId="55" xfId="0" applyFont="1" applyFill="1" applyBorder="1" applyAlignment="1">
      <alignment horizontal="center"/>
    </xf>
    <xf numFmtId="0" fontId="7" fillId="16" borderId="73" xfId="0" applyFont="1" applyFill="1" applyBorder="1" applyAlignment="1">
      <alignment horizontal="center"/>
    </xf>
    <xf numFmtId="0" fontId="7" fillId="16" borderId="54" xfId="0" applyFont="1" applyFill="1" applyBorder="1" applyAlignment="1">
      <alignment horizontal="center"/>
    </xf>
    <xf numFmtId="0" fontId="7" fillId="14" borderId="79" xfId="0" applyFont="1" applyFill="1" applyBorder="1" applyAlignment="1">
      <alignment horizontal="center"/>
    </xf>
    <xf numFmtId="0" fontId="7" fillId="14" borderId="73" xfId="0" applyFont="1" applyFill="1" applyBorder="1" applyAlignment="1">
      <alignment horizontal="center"/>
    </xf>
    <xf numFmtId="0" fontId="7" fillId="14" borderId="80" xfId="0" applyFont="1" applyFill="1" applyBorder="1" applyAlignment="1">
      <alignment horizontal="center"/>
    </xf>
    <xf numFmtId="0" fontId="7" fillId="18" borderId="55" xfId="0" applyFont="1" applyFill="1" applyBorder="1" applyAlignment="1">
      <alignment horizontal="center"/>
    </xf>
    <xf numFmtId="0" fontId="7" fillId="18" borderId="73" xfId="0" applyFont="1" applyFill="1" applyBorder="1" applyAlignment="1">
      <alignment horizontal="center"/>
    </xf>
    <xf numFmtId="0" fontId="7" fillId="18" borderId="80" xfId="0" applyFont="1" applyFill="1" applyBorder="1" applyAlignment="1">
      <alignment horizontal="center"/>
    </xf>
    <xf numFmtId="0" fontId="17" fillId="0" borderId="14" xfId="0" applyFont="1" applyFill="1" applyBorder="1"/>
    <xf numFmtId="0" fontId="17" fillId="0" borderId="15" xfId="0" applyFont="1" applyFill="1" applyBorder="1"/>
    <xf numFmtId="0" fontId="0" fillId="0" borderId="0" xfId="0" applyAlignment="1"/>
    <xf numFmtId="0" fontId="7" fillId="0" borderId="0" xfId="0" applyFont="1" applyAlignment="1">
      <alignment horizontal="center"/>
    </xf>
    <xf numFmtId="0" fontId="7" fillId="0" borderId="0" xfId="0" applyFont="1" applyAlignment="1"/>
    <xf numFmtId="0" fontId="0" fillId="0" borderId="0" xfId="0" applyFont="1" applyFill="1"/>
    <xf numFmtId="0" fontId="8" fillId="0" borderId="0" xfId="0" applyFont="1" applyFill="1" applyBorder="1"/>
    <xf numFmtId="0" fontId="8" fillId="0" borderId="0" xfId="0" applyFont="1" applyBorder="1"/>
    <xf numFmtId="0" fontId="1" fillId="10" borderId="10" xfId="0" applyFont="1" applyFill="1" applyBorder="1"/>
    <xf numFmtId="0" fontId="1" fillId="10" borderId="77" xfId="0" applyFont="1" applyFill="1" applyBorder="1"/>
    <xf numFmtId="0" fontId="1" fillId="10" borderId="46" xfId="0" applyFont="1" applyFill="1" applyBorder="1"/>
    <xf numFmtId="0" fontId="1" fillId="10" borderId="36" xfId="0" applyFont="1" applyFill="1" applyBorder="1"/>
    <xf numFmtId="0" fontId="1" fillId="10" borderId="23" xfId="0" applyFont="1" applyFill="1" applyBorder="1"/>
    <xf numFmtId="0" fontId="1" fillId="10" borderId="14" xfId="0" applyFont="1" applyFill="1" applyBorder="1"/>
    <xf numFmtId="0" fontId="1" fillId="10" borderId="22" xfId="0" applyFont="1" applyFill="1" applyBorder="1"/>
    <xf numFmtId="0" fontId="1" fillId="10" borderId="16" xfId="0" applyFont="1" applyFill="1" applyBorder="1"/>
    <xf numFmtId="0" fontId="1" fillId="10" borderId="15" xfId="0" applyFont="1" applyFill="1" applyBorder="1"/>
    <xf numFmtId="0" fontId="1" fillId="10" borderId="17" xfId="0" applyFont="1" applyFill="1" applyBorder="1"/>
    <xf numFmtId="0" fontId="1" fillId="10" borderId="61" xfId="0" applyFont="1" applyFill="1" applyBorder="1"/>
    <xf numFmtId="0" fontId="1" fillId="10" borderId="62" xfId="0" applyFont="1" applyFill="1" applyBorder="1"/>
    <xf numFmtId="0" fontId="1" fillId="10" borderId="63" xfId="0" applyFont="1" applyFill="1" applyBorder="1"/>
    <xf numFmtId="0" fontId="1" fillId="10" borderId="56" xfId="0" applyFont="1" applyFill="1" applyBorder="1"/>
    <xf numFmtId="0" fontId="1" fillId="10" borderId="69" xfId="0" applyFont="1" applyFill="1" applyBorder="1"/>
    <xf numFmtId="0" fontId="1" fillId="10" borderId="4" xfId="0" applyFont="1" applyFill="1" applyBorder="1"/>
    <xf numFmtId="0" fontId="1" fillId="10" borderId="67" xfId="0" applyFont="1" applyFill="1" applyBorder="1"/>
    <xf numFmtId="0" fontId="1" fillId="10" borderId="65" xfId="0" applyFont="1" applyFill="1" applyBorder="1"/>
    <xf numFmtId="0" fontId="1" fillId="10" borderId="66" xfId="0" applyFont="1" applyFill="1" applyBorder="1"/>
    <xf numFmtId="0" fontId="1" fillId="10" borderId="45" xfId="0" applyFont="1" applyFill="1" applyBorder="1"/>
    <xf numFmtId="0" fontId="1" fillId="10" borderId="18" xfId="0" applyFont="1" applyFill="1" applyBorder="1"/>
    <xf numFmtId="0" fontId="1" fillId="10" borderId="44" xfId="0" applyFont="1" applyFill="1" applyBorder="1"/>
    <xf numFmtId="0" fontId="1" fillId="10" borderId="21" xfId="0" applyFont="1" applyFill="1" applyBorder="1"/>
    <xf numFmtId="0" fontId="1" fillId="10" borderId="19" xfId="0" applyFont="1" applyFill="1" applyBorder="1"/>
    <xf numFmtId="0" fontId="1" fillId="10" borderId="20" xfId="0" applyFont="1" applyFill="1" applyBorder="1"/>
    <xf numFmtId="0" fontId="1" fillId="8" borderId="46" xfId="0" applyFont="1" applyFill="1" applyBorder="1"/>
    <xf numFmtId="0" fontId="1" fillId="8" borderId="36" xfId="0" applyFont="1" applyFill="1" applyBorder="1"/>
    <xf numFmtId="0" fontId="1" fillId="8" borderId="65" xfId="0" applyFont="1" applyFill="1" applyBorder="1"/>
    <xf numFmtId="0" fontId="1" fillId="8" borderId="66" xfId="0" applyFont="1" applyFill="1" applyBorder="1"/>
    <xf numFmtId="0" fontId="1" fillId="8" borderId="44" xfId="0" applyFont="1" applyFill="1" applyBorder="1"/>
    <xf numFmtId="0" fontId="1" fillId="8" borderId="19" xfId="0" applyFont="1" applyFill="1" applyBorder="1"/>
    <xf numFmtId="0" fontId="1" fillId="8" borderId="20" xfId="0" applyFont="1" applyFill="1" applyBorder="1"/>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hyperlink" Target="http://www.fantasynamegenerators.com/hungarian-names.php" TargetMode="External"/><Relationship Id="rId18" Type="http://schemas.openxmlformats.org/officeDocument/2006/relationships/hyperlink" Target="http://www.fantasynamegenerators.com/ethiopian-names.php" TargetMode="External"/><Relationship Id="rId26" Type="http://schemas.openxmlformats.org/officeDocument/2006/relationships/hyperlink" Target="http://www.fantasynamegenerators.com/greek_names.php" TargetMode="External"/><Relationship Id="rId39" Type="http://schemas.openxmlformats.org/officeDocument/2006/relationships/hyperlink" Target="http://www.fantasynamegenerators.com/etruscan-names.php" TargetMode="External"/><Relationship Id="rId21" Type="http://schemas.openxmlformats.org/officeDocument/2006/relationships/hyperlink" Target="http://www.fantasynamegenerators.com/balochi-names.php" TargetMode="External"/><Relationship Id="rId34" Type="http://schemas.openxmlformats.org/officeDocument/2006/relationships/hyperlink" Target="http://www.fantasynamegenerators.com/cornish-names.php" TargetMode="External"/><Relationship Id="rId42" Type="http://schemas.openxmlformats.org/officeDocument/2006/relationships/hyperlink" Target="http://www.fantasynamegenerators.com/bulgarian-names.php" TargetMode="External"/><Relationship Id="rId47" Type="http://schemas.openxmlformats.org/officeDocument/2006/relationships/hyperlink" Target="http://www.fantasynamegenerators.com/finnish-names.php" TargetMode="External"/><Relationship Id="rId50" Type="http://schemas.openxmlformats.org/officeDocument/2006/relationships/hyperlink" Target="http://www.fantasynamegenerators.com/aragonese-names.php" TargetMode="External"/><Relationship Id="rId55" Type="http://schemas.openxmlformats.org/officeDocument/2006/relationships/hyperlink" Target="http://www.fantasynamegenerators.com/catalan-names.php" TargetMode="External"/><Relationship Id="rId63" Type="http://schemas.openxmlformats.org/officeDocument/2006/relationships/hyperlink" Target="http://www.fantasynamegenerators.com/dutch_names.php" TargetMode="External"/><Relationship Id="rId68" Type="http://schemas.openxmlformats.org/officeDocument/2006/relationships/hyperlink" Target="http://www.fantasynamegenerators.com/burmese-myanmar-names.php" TargetMode="External"/><Relationship Id="rId76" Type="http://schemas.openxmlformats.org/officeDocument/2006/relationships/hyperlink" Target="http://www.fantasynamegenerators.com/elizabethan-names.php" TargetMode="External"/><Relationship Id="rId84" Type="http://schemas.openxmlformats.org/officeDocument/2006/relationships/hyperlink" Target="https://www.fantasynamegenerators.com/edo-japanese-names.php" TargetMode="External"/><Relationship Id="rId89" Type="http://schemas.openxmlformats.org/officeDocument/2006/relationships/hyperlink" Target="https://www.fantasynamegenerators.com/babylonian-names.php" TargetMode="External"/><Relationship Id="rId7" Type="http://schemas.openxmlformats.org/officeDocument/2006/relationships/hyperlink" Target="http://www.fantasynamegenerators.com/dari-names.php" TargetMode="External"/><Relationship Id="rId71" Type="http://schemas.openxmlformats.org/officeDocument/2006/relationships/hyperlink" Target="http://www.fantasynamegenerators.com/celtic-breton-names.php" TargetMode="External"/><Relationship Id="rId92" Type="http://schemas.openxmlformats.org/officeDocument/2006/relationships/hyperlink" Target="https://www.fantasynamegenerators.com/zazaki-names.php" TargetMode="External"/><Relationship Id="rId2" Type="http://schemas.openxmlformats.org/officeDocument/2006/relationships/hyperlink" Target="http://www.fantasynamegenerators.com/amazigh-names.php" TargetMode="External"/><Relationship Id="rId16" Type="http://schemas.openxmlformats.org/officeDocument/2006/relationships/hyperlink" Target="http://www.fantasynamegenerators.com/basotho-names.php" TargetMode="External"/><Relationship Id="rId29" Type="http://schemas.openxmlformats.org/officeDocument/2006/relationships/hyperlink" Target="http://www.fantasynamegenerators.com/anglo-saxon-names.php" TargetMode="External"/><Relationship Id="rId11" Type="http://schemas.openxmlformats.org/officeDocument/2006/relationships/hyperlink" Target="http://www.fantasynamegenerators.com/armenian-names.php" TargetMode="External"/><Relationship Id="rId24" Type="http://schemas.openxmlformats.org/officeDocument/2006/relationships/hyperlink" Target="http://www.fantasynamegenerators.com/ancient-greek-names.php" TargetMode="External"/><Relationship Id="rId32" Type="http://schemas.openxmlformats.org/officeDocument/2006/relationships/hyperlink" Target="http://www.fantasynamegenerators.com/manx-names.php" TargetMode="External"/><Relationship Id="rId37" Type="http://schemas.openxmlformats.org/officeDocument/2006/relationships/hyperlink" Target="http://www.fantasynamegenerators.com/faroese-names.php" TargetMode="External"/><Relationship Id="rId40" Type="http://schemas.openxmlformats.org/officeDocument/2006/relationships/hyperlink" Target="http://www.fantasynamegenerators.com/gothic-names.php" TargetMode="External"/><Relationship Id="rId45" Type="http://schemas.openxmlformats.org/officeDocument/2006/relationships/hyperlink" Target="http://www.fantasynamegenerators.com/dutch_names.php" TargetMode="External"/><Relationship Id="rId53" Type="http://schemas.openxmlformats.org/officeDocument/2006/relationships/hyperlink" Target="http://www.fantasynamegenerators.com/basque-names.php" TargetMode="External"/><Relationship Id="rId58" Type="http://schemas.openxmlformats.org/officeDocument/2006/relationships/hyperlink" Target="http://www.fantasynamegenerators.com/bengali-names.php" TargetMode="External"/><Relationship Id="rId66" Type="http://schemas.openxmlformats.org/officeDocument/2006/relationships/hyperlink" Target="http://www.fantasynamegenerators.com/belgian-names.php" TargetMode="External"/><Relationship Id="rId74" Type="http://schemas.openxmlformats.org/officeDocument/2006/relationships/hyperlink" Target="http://www.fantasynamegenerators.com/cornish-names.php" TargetMode="External"/><Relationship Id="rId79" Type="http://schemas.openxmlformats.org/officeDocument/2006/relationships/hyperlink" Target="https://www.fantasynamegenerators.com/german-renaissance-names.php" TargetMode="External"/><Relationship Id="rId87" Type="http://schemas.openxmlformats.org/officeDocument/2006/relationships/hyperlink" Target="https://www.fantasynamegenerators.com/native_american_names.php" TargetMode="External"/><Relationship Id="rId5" Type="http://schemas.openxmlformats.org/officeDocument/2006/relationships/hyperlink" Target="http://www.fantasynamegenerators.com/assyrian-names.php" TargetMode="External"/><Relationship Id="rId61" Type="http://schemas.openxmlformats.org/officeDocument/2006/relationships/hyperlink" Target="http://www.fantasynamegenerators.com/indonesian-names.php" TargetMode="External"/><Relationship Id="rId82" Type="http://schemas.openxmlformats.org/officeDocument/2006/relationships/hyperlink" Target="https://www.fantasynamegenerators.com/roman_names.php" TargetMode="External"/><Relationship Id="rId90" Type="http://schemas.openxmlformats.org/officeDocument/2006/relationships/hyperlink" Target="https://www.fantasynamegenerators.com/mayan-names.php" TargetMode="External"/><Relationship Id="rId95" Type="http://schemas.openxmlformats.org/officeDocument/2006/relationships/hyperlink" Target="http://www.fantasynamegenerators.com/french_names.php" TargetMode="External"/><Relationship Id="rId19" Type="http://schemas.openxmlformats.org/officeDocument/2006/relationships/hyperlink" Target="http://www.fantasynamegenerators.com/igbo-names.php" TargetMode="External"/><Relationship Id="rId14" Type="http://schemas.openxmlformats.org/officeDocument/2006/relationships/hyperlink" Target="http://www.fantasynamegenerators.com/hungarian-names.php" TargetMode="External"/><Relationship Id="rId22" Type="http://schemas.openxmlformats.org/officeDocument/2006/relationships/hyperlink" Target="http://www.fantasynamegenerators.com/bashkir-names.php" TargetMode="External"/><Relationship Id="rId27" Type="http://schemas.openxmlformats.org/officeDocument/2006/relationships/hyperlink" Target="http://www.fantasynamegenerators.com/cypriot-names.php" TargetMode="External"/><Relationship Id="rId30" Type="http://schemas.openxmlformats.org/officeDocument/2006/relationships/hyperlink" Target="http://www.fantasynamegenerators.com/celtic-gaul-names.php" TargetMode="External"/><Relationship Id="rId35" Type="http://schemas.openxmlformats.org/officeDocument/2006/relationships/hyperlink" Target="http://www.fantasynamegenerators.com/celtic-welsh-names.php" TargetMode="External"/><Relationship Id="rId43" Type="http://schemas.openxmlformats.org/officeDocument/2006/relationships/hyperlink" Target="http://www.fantasynamegenerators.com/chechen-names.php" TargetMode="External"/><Relationship Id="rId48" Type="http://schemas.openxmlformats.org/officeDocument/2006/relationships/hyperlink" Target="http://www.fantasynamegenerators.com/frisian-names.php" TargetMode="External"/><Relationship Id="rId56" Type="http://schemas.openxmlformats.org/officeDocument/2006/relationships/hyperlink" Target="http://www.fantasynamegenerators.com/hispanic_names.php" TargetMode="External"/><Relationship Id="rId64" Type="http://schemas.openxmlformats.org/officeDocument/2006/relationships/hyperlink" Target="http://www.fantasynamegenerators.com/frankish-names.php" TargetMode="External"/><Relationship Id="rId69" Type="http://schemas.openxmlformats.org/officeDocument/2006/relationships/hyperlink" Target="http://www.fantasynamegenerators.com/chinese_names.php" TargetMode="External"/><Relationship Id="rId77" Type="http://schemas.openxmlformats.org/officeDocument/2006/relationships/hyperlink" Target="https://www.fantasynamegenerators.com/english-renaissance-names.php" TargetMode="External"/><Relationship Id="rId8" Type="http://schemas.openxmlformats.org/officeDocument/2006/relationships/hyperlink" Target="http://www.fantasynamegenerators.com/egyptian-names.php" TargetMode="External"/><Relationship Id="rId51" Type="http://schemas.openxmlformats.org/officeDocument/2006/relationships/hyperlink" Target="http://www.fantasynamegenerators.com/argentinian-names.php" TargetMode="External"/><Relationship Id="rId72" Type="http://schemas.openxmlformats.org/officeDocument/2006/relationships/hyperlink" Target="http://www.fantasynamegenerators.com/celtic-welsh-names.php" TargetMode="External"/><Relationship Id="rId80" Type="http://schemas.openxmlformats.org/officeDocument/2006/relationships/hyperlink" Target="https://www.fantasynamegenerators.com/italian-renaissance-names.php" TargetMode="External"/><Relationship Id="rId85" Type="http://schemas.openxmlformats.org/officeDocument/2006/relationships/hyperlink" Target="https://www.fantasynamegenerators.com/viking_names.php" TargetMode="External"/><Relationship Id="rId93" Type="http://schemas.openxmlformats.org/officeDocument/2006/relationships/hyperlink" Target="https://www.fantasynamegenerators.com/tshiluba-names.php" TargetMode="External"/><Relationship Id="rId3" Type="http://schemas.openxmlformats.org/officeDocument/2006/relationships/hyperlink" Target="http://www.fantasynamegenerators.com/algerian-names.php" TargetMode="External"/><Relationship Id="rId12" Type="http://schemas.openxmlformats.org/officeDocument/2006/relationships/hyperlink" Target="http://www.fantasynamegenerators.com/croatian-names.php" TargetMode="External"/><Relationship Id="rId17" Type="http://schemas.openxmlformats.org/officeDocument/2006/relationships/hyperlink" Target="http://www.fantasynamegenerators.com/cameroonian-names.php" TargetMode="External"/><Relationship Id="rId25" Type="http://schemas.openxmlformats.org/officeDocument/2006/relationships/hyperlink" Target="http://www.fantasynamegenerators.com/byzantine-names.php" TargetMode="External"/><Relationship Id="rId33" Type="http://schemas.openxmlformats.org/officeDocument/2006/relationships/hyperlink" Target="http://www.fantasynamegenerators.com/celtic_names.php" TargetMode="External"/><Relationship Id="rId38" Type="http://schemas.openxmlformats.org/officeDocument/2006/relationships/hyperlink" Target="http://www.fantasynamegenerators.com/icelandic-names.php" TargetMode="External"/><Relationship Id="rId46" Type="http://schemas.openxmlformats.org/officeDocument/2006/relationships/hyperlink" Target="http://www.fantasynamegenerators.com/estonian-names.php" TargetMode="External"/><Relationship Id="rId59" Type="http://schemas.openxmlformats.org/officeDocument/2006/relationships/hyperlink" Target="http://www.fantasynamegenerators.com/gujarati-names.php" TargetMode="External"/><Relationship Id="rId67" Type="http://schemas.openxmlformats.org/officeDocument/2006/relationships/hyperlink" Target="http://www.fantasynamegenerators.com/cajun-names.php" TargetMode="External"/><Relationship Id="rId20" Type="http://schemas.openxmlformats.org/officeDocument/2006/relationships/hyperlink" Target="http://www.fantasynamegenerators.com/inuit-names.php" TargetMode="External"/><Relationship Id="rId41" Type="http://schemas.openxmlformats.org/officeDocument/2006/relationships/hyperlink" Target="http://www.fantasynamegenerators.com/hawaiian-names.php" TargetMode="External"/><Relationship Id="rId54" Type="http://schemas.openxmlformats.org/officeDocument/2006/relationships/hyperlink" Target="http://www.fantasynamegenerators.com/brazilian-names.php" TargetMode="External"/><Relationship Id="rId62" Type="http://schemas.openxmlformats.org/officeDocument/2006/relationships/hyperlink" Target="http://www.fantasynamegenerators.com/austrian-names.php" TargetMode="External"/><Relationship Id="rId70" Type="http://schemas.openxmlformats.org/officeDocument/2006/relationships/hyperlink" Target="http://www.fantasynamegenerators.com/hmong-names.php" TargetMode="External"/><Relationship Id="rId75" Type="http://schemas.openxmlformats.org/officeDocument/2006/relationships/hyperlink" Target="http://www.fantasynamegenerators.com/edwardian-names.php" TargetMode="External"/><Relationship Id="rId83" Type="http://schemas.openxmlformats.org/officeDocument/2006/relationships/hyperlink" Target="https://www.fantasynamegenerators.com/japanese_names.php" TargetMode="External"/><Relationship Id="rId88" Type="http://schemas.openxmlformats.org/officeDocument/2006/relationships/hyperlink" Target="https://www.fantasynamegenerators.com/moorish-names.php" TargetMode="External"/><Relationship Id="rId91" Type="http://schemas.openxmlformats.org/officeDocument/2006/relationships/hyperlink" Target="https://www.fantasynamegenerators.com/gothic-names.php" TargetMode="External"/><Relationship Id="rId96" Type="http://schemas.openxmlformats.org/officeDocument/2006/relationships/printerSettings" Target="../printerSettings/printerSettings15.bin"/><Relationship Id="rId1" Type="http://schemas.openxmlformats.org/officeDocument/2006/relationships/hyperlink" Target="https://translate.google.com/" TargetMode="External"/><Relationship Id="rId6" Type="http://schemas.openxmlformats.org/officeDocument/2006/relationships/hyperlink" Target="http://www.fantasynamegenerators.com/babylonian-names.php" TargetMode="External"/><Relationship Id="rId15" Type="http://schemas.openxmlformats.org/officeDocument/2006/relationships/hyperlink" Target="http://www.fantasynamegenerators.com/akkadian-names.php" TargetMode="External"/><Relationship Id="rId23" Type="http://schemas.openxmlformats.org/officeDocument/2006/relationships/hyperlink" Target="http://www.fantasynamegenerators.com/hausa-names.php" TargetMode="External"/><Relationship Id="rId28" Type="http://schemas.openxmlformats.org/officeDocument/2006/relationships/hyperlink" Target="http://www.fantasynamegenerators.com/hellenic-names.php" TargetMode="External"/><Relationship Id="rId36" Type="http://schemas.openxmlformats.org/officeDocument/2006/relationships/hyperlink" Target="http://www.fantasynamegenerators.com/danish-names.php" TargetMode="External"/><Relationship Id="rId49" Type="http://schemas.openxmlformats.org/officeDocument/2006/relationships/hyperlink" Target="http://www.fantasynamegenerators.com/georgian-names.php" TargetMode="External"/><Relationship Id="rId57" Type="http://schemas.openxmlformats.org/officeDocument/2006/relationships/hyperlink" Target="http://www.fantasynamegenerators.com/assamese-names.php" TargetMode="External"/><Relationship Id="rId10" Type="http://schemas.openxmlformats.org/officeDocument/2006/relationships/hyperlink" Target="http://www.fantasynamegenerators.com/albanian-names.php" TargetMode="External"/><Relationship Id="rId31" Type="http://schemas.openxmlformats.org/officeDocument/2006/relationships/hyperlink" Target="http://www.fantasynamegenerators.com/irish-names.php" TargetMode="External"/><Relationship Id="rId44" Type="http://schemas.openxmlformats.org/officeDocument/2006/relationships/hyperlink" Target="http://www.fantasynamegenerators.com/czech-names.php" TargetMode="External"/><Relationship Id="rId52" Type="http://schemas.openxmlformats.org/officeDocument/2006/relationships/hyperlink" Target="http://www.fantasynamegenerators.com/asturian-names.php" TargetMode="External"/><Relationship Id="rId60" Type="http://schemas.openxmlformats.org/officeDocument/2006/relationships/hyperlink" Target="http://www.fantasynamegenerators.com/hindi-names.php" TargetMode="External"/><Relationship Id="rId65" Type="http://schemas.openxmlformats.org/officeDocument/2006/relationships/hyperlink" Target="http://www.fantasynamegenerators.com/german_names.php" TargetMode="External"/><Relationship Id="rId73" Type="http://schemas.openxmlformats.org/officeDocument/2006/relationships/hyperlink" Target="http://www.fantasynamegenerators.com/colonial-american-names.php" TargetMode="External"/><Relationship Id="rId78" Type="http://schemas.openxmlformats.org/officeDocument/2006/relationships/hyperlink" Target="https://www.fantasynamegenerators.com/french-renaissance-names.php" TargetMode="External"/><Relationship Id="rId81" Type="http://schemas.openxmlformats.org/officeDocument/2006/relationships/hyperlink" Target="https://www.fantasynamegenerators.com/spanish-renaissance-names.php" TargetMode="External"/><Relationship Id="rId86" Type="http://schemas.openxmlformats.org/officeDocument/2006/relationships/hyperlink" Target="https://www.fantasynamegenerators.com/norman-names.php" TargetMode="External"/><Relationship Id="rId94" Type="http://schemas.openxmlformats.org/officeDocument/2006/relationships/hyperlink" Target="http://www.fantasynamegenerators.com/haitian-names.php" TargetMode="External"/><Relationship Id="rId4" Type="http://schemas.openxmlformats.org/officeDocument/2006/relationships/hyperlink" Target="http://www.fantasynamegenerators.com/muslim_names.php" TargetMode="External"/><Relationship Id="rId9" Type="http://schemas.openxmlformats.org/officeDocument/2006/relationships/hyperlink" Target="http://www.fantasynamegenerators.com/modern-egyptian-nam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251"/>
  <sheetViews>
    <sheetView zoomScaleNormal="100" workbookViewId="0">
      <pane xSplit="1" ySplit="2" topLeftCell="B69"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2" width="2.5703125" style="1" customWidth="1"/>
    <col min="3" max="3" width="2.5703125" style="2" customWidth="1"/>
    <col min="4"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11490</v>
      </c>
      <c r="C2" s="37">
        <f>(11000-C36)+'WA4'!$A$5</f>
        <v>11480</v>
      </c>
      <c r="D2" s="37">
        <f>(11000-D36)+'WA4'!$A$5</f>
        <v>11470</v>
      </c>
      <c r="E2" s="37">
        <f>(11000-E36)+'WA4'!$A$5</f>
        <v>11460</v>
      </c>
      <c r="F2" s="37">
        <f>(11000-F36)+'WA4'!$A$5</f>
        <v>11450</v>
      </c>
      <c r="G2" s="37">
        <f>(11000-G36)+'WA4'!$A$5</f>
        <v>11440</v>
      </c>
      <c r="H2" s="37">
        <f>(11000-H36)+'WA4'!$A$5</f>
        <v>11430</v>
      </c>
      <c r="I2" s="37">
        <f>(11000-I36)+'WA4'!$A$5</f>
        <v>11420</v>
      </c>
      <c r="J2" s="37">
        <f>(11000-J36)+'WA4'!$A$5</f>
        <v>11410</v>
      </c>
      <c r="K2" s="37">
        <f>(11000-K36)+'WA4'!$A$5</f>
        <v>11400</v>
      </c>
      <c r="L2" s="37">
        <f>(11000-L36)+'WA4'!$A$5</f>
        <v>11390</v>
      </c>
      <c r="M2" s="37">
        <f>(11000-M36)+'WA4'!$A$5</f>
        <v>11380</v>
      </c>
      <c r="N2" s="37">
        <f>(11000-N36)+'WA4'!$A$5</f>
        <v>11370</v>
      </c>
      <c r="O2" s="37">
        <f>(11000-O36)+'WA4'!$A$5</f>
        <v>11360</v>
      </c>
      <c r="P2" s="37">
        <f>(11000-P36)+'WA4'!$A$5</f>
        <v>11350</v>
      </c>
      <c r="Q2" s="37">
        <f>(11000-Q36)+'WA4'!$A$5</f>
        <v>11340</v>
      </c>
      <c r="R2" s="37">
        <f>(11000-R36)+'WA4'!$A$5</f>
        <v>11330</v>
      </c>
      <c r="S2" s="37">
        <f>(11000-S36)+'WA4'!$A$5</f>
        <v>11320</v>
      </c>
      <c r="T2" s="37">
        <f>(11000-T36)+'WA4'!$A$5</f>
        <v>11310</v>
      </c>
      <c r="U2" s="37">
        <f>(11000-U36)+'WA4'!$A$5</f>
        <v>11300</v>
      </c>
      <c r="V2" s="37">
        <f>(11000-V36)+'WA4'!$A$5</f>
        <v>11290</v>
      </c>
      <c r="W2" s="37">
        <f>(11000-W36)+'WA4'!$A$5</f>
        <v>11280</v>
      </c>
      <c r="X2" s="37">
        <f>(11000-X36)+'WA4'!$A$5</f>
        <v>11270</v>
      </c>
      <c r="Y2" s="37">
        <f>(11000-Y36)+'WA4'!$A$5</f>
        <v>11260</v>
      </c>
      <c r="Z2" s="37">
        <f>(11000-Z36)+'WA4'!$A$5</f>
        <v>11250</v>
      </c>
      <c r="AA2" s="37">
        <f>(11000-AA36)+'WA4'!$A$5</f>
        <v>11240</v>
      </c>
      <c r="AB2" s="37">
        <f>(11000-AB36)+'WA4'!$A$5</f>
        <v>11230</v>
      </c>
      <c r="AC2" s="37">
        <f>(11000-AC36)+'WA4'!$A$5</f>
        <v>11220</v>
      </c>
      <c r="AD2" s="37">
        <f>(11000-AD36)+'WA4'!$A$5</f>
        <v>11210</v>
      </c>
      <c r="AE2" s="37">
        <f>(11000-AE36)+'WA4'!$A$5</f>
        <v>11200</v>
      </c>
      <c r="AF2" s="37">
        <f>(11000-AF36)+'WA4'!$A$5</f>
        <v>11190</v>
      </c>
      <c r="AG2" s="37">
        <f>(11000-AG36)+'WA4'!$A$5</f>
        <v>11180</v>
      </c>
      <c r="AH2" s="37">
        <f>(11000-AH36)+'WA4'!$A$5</f>
        <v>11170</v>
      </c>
      <c r="AI2" s="37">
        <f>(11000-AI36)+'WA4'!$A$5</f>
        <v>11160</v>
      </c>
      <c r="AJ2" s="37">
        <f>(11000-AJ36)+'WA4'!$A$5</f>
        <v>11150</v>
      </c>
      <c r="AK2" s="37">
        <f>(11000-AK36)+'WA4'!$A$5</f>
        <v>11140</v>
      </c>
      <c r="AL2" s="37">
        <f>(11000-AL36)+'WA4'!$A$5</f>
        <v>11130</v>
      </c>
      <c r="AM2" s="37">
        <f>(11000-AM36)+'WA4'!$A$5</f>
        <v>11120</v>
      </c>
      <c r="AN2" s="37">
        <f>(11000-AN36)+'WA4'!$A$5</f>
        <v>11110</v>
      </c>
      <c r="AO2" s="37">
        <f>(11000-AO36)+'WA4'!$A$5</f>
        <v>11100</v>
      </c>
      <c r="AP2" s="37">
        <f>(11000-AP36)+'WA4'!$A$5</f>
        <v>11090</v>
      </c>
      <c r="AQ2" s="37">
        <f>(11000-AQ36)+'WA4'!$A$5</f>
        <v>11080</v>
      </c>
      <c r="AR2" s="37">
        <f>(11000-AR36)+'WA4'!$A$5</f>
        <v>11070</v>
      </c>
      <c r="AS2" s="37">
        <f>(11000-AS36)+'WA4'!$A$5</f>
        <v>11060</v>
      </c>
      <c r="AT2" s="37">
        <f>(11000-AT36)+'WA4'!$A$5</f>
        <v>11050</v>
      </c>
      <c r="AU2" s="37">
        <f>(11000-AU36)+'WA4'!$A$5</f>
        <v>11040</v>
      </c>
      <c r="AV2" s="37">
        <f>(11000-AV36)+'WA4'!$A$5</f>
        <v>11030</v>
      </c>
      <c r="AW2" s="37">
        <f>(11000-AW36)+'WA4'!$A$5</f>
        <v>11020</v>
      </c>
      <c r="AX2" s="37">
        <f>(11000-AX36)+'WA4'!$A$5</f>
        <v>11010</v>
      </c>
      <c r="AY2" s="37">
        <f>(11000-AY36)+'WA4'!$A$5</f>
        <v>11000</v>
      </c>
      <c r="AZ2" s="37">
        <f>(11000-AZ36)+'WA4'!$A$5</f>
        <v>10990</v>
      </c>
      <c r="BA2" s="37">
        <f>(11000-BA36)+'WA4'!$A$5</f>
        <v>10980</v>
      </c>
      <c r="BB2" s="37">
        <f>(11000-BB36)+'WA4'!$A$5</f>
        <v>10970</v>
      </c>
      <c r="BC2" s="37">
        <f>(11000-BC36)+'WA4'!$A$5</f>
        <v>10960</v>
      </c>
      <c r="BD2" s="37">
        <f>(11000-BD36)+'WA4'!$A$5</f>
        <v>10950</v>
      </c>
      <c r="BE2" s="37">
        <f>(11000-BE36)+'WA4'!$A$5</f>
        <v>10940</v>
      </c>
      <c r="BF2" s="37">
        <f>(11000-BF36)+'WA4'!$A$5</f>
        <v>10930</v>
      </c>
      <c r="BG2" s="37">
        <f>(11000-BG36)+'WA4'!$A$5</f>
        <v>10920</v>
      </c>
      <c r="BH2" s="37">
        <f>(11000-BH36)+'WA4'!$A$5</f>
        <v>10910</v>
      </c>
      <c r="BI2" s="37">
        <f>(11000-BI36)+'WA4'!$A$5</f>
        <v>10900</v>
      </c>
      <c r="BJ2" s="37">
        <f>(11000-BJ36)+'WA4'!$A$5</f>
        <v>10890</v>
      </c>
      <c r="BK2" s="37">
        <f>(11000-BK36)+'WA4'!$A$5</f>
        <v>10880</v>
      </c>
      <c r="BL2" s="37">
        <f>(11000-BL36)+'WA4'!$A$5</f>
        <v>10870</v>
      </c>
      <c r="BM2" s="37">
        <f>(11000-BM36)+'WA4'!$A$5</f>
        <v>10860</v>
      </c>
      <c r="BN2" s="37">
        <f>(11000-BN36)+'WA4'!$A$5</f>
        <v>10850</v>
      </c>
      <c r="BO2" s="37">
        <f>(11000-BO36)+'WA4'!$A$5</f>
        <v>10840</v>
      </c>
      <c r="BP2" s="37">
        <f>(11000-BP36)+'WA4'!$A$5</f>
        <v>10830</v>
      </c>
      <c r="BQ2" s="37">
        <f>(11000-BQ36)+'WA4'!$A$5</f>
        <v>10820</v>
      </c>
      <c r="BR2" s="37">
        <f>(11000-BR36)+'WA4'!$A$5</f>
        <v>10810</v>
      </c>
      <c r="BS2" s="37">
        <f>(11000-BS36)+'WA4'!$A$5</f>
        <v>10800</v>
      </c>
      <c r="BT2" s="37">
        <f>(11000-BT36)+'WA4'!$A$5</f>
        <v>10790</v>
      </c>
      <c r="BU2" s="37">
        <f>(11000-BU36)+'WA4'!$A$5</f>
        <v>10780</v>
      </c>
      <c r="BV2" s="37">
        <f>(11000-BV36)+'WA4'!$A$5</f>
        <v>10770</v>
      </c>
      <c r="BW2" s="37">
        <f>(11000-BW36)+'WA4'!$A$5</f>
        <v>10760</v>
      </c>
      <c r="BX2" s="37">
        <f>(11000-BX36)+'WA4'!$A$5</f>
        <v>10750</v>
      </c>
      <c r="BY2" s="37">
        <f>(11000-BY36)+'WA4'!$A$5</f>
        <v>10740</v>
      </c>
      <c r="BZ2" s="37">
        <f>(11000-BZ36)+'WA4'!$A$5</f>
        <v>10730</v>
      </c>
      <c r="CA2" s="37">
        <f>(11000-CA36)+'WA4'!$A$5</f>
        <v>10720</v>
      </c>
      <c r="CB2" s="37">
        <f>(11000-CB36)+'WA4'!$A$5</f>
        <v>10710</v>
      </c>
      <c r="CC2" s="37">
        <f>(11000-CC36)+'WA4'!$A$5</f>
        <v>10700</v>
      </c>
      <c r="CD2" s="37">
        <f>(11000-CD36)+'WA4'!$A$5</f>
        <v>10690</v>
      </c>
      <c r="CE2" s="37">
        <f>(11000-CE36)+'WA4'!$A$5</f>
        <v>10680</v>
      </c>
      <c r="CF2" s="37">
        <f>(11000-CF36)+'WA4'!$A$5</f>
        <v>10670</v>
      </c>
      <c r="CG2" s="37">
        <f>(11000-CG36)+'WA4'!$A$5</f>
        <v>10660</v>
      </c>
      <c r="CH2" s="37">
        <f>(11000-CH36)+'WA4'!$A$5</f>
        <v>10650</v>
      </c>
      <c r="CI2" s="37">
        <f>(11000-CI36)+'WA4'!$A$5</f>
        <v>10640</v>
      </c>
      <c r="CJ2" s="37">
        <f>(11000-CJ36)+'WA4'!$A$5</f>
        <v>10630</v>
      </c>
      <c r="CK2" s="37">
        <f>(11000-CK36)+'WA4'!$A$5</f>
        <v>10620</v>
      </c>
      <c r="CL2" s="37">
        <f>(11000-CL36)+'WA4'!$A$5</f>
        <v>10610</v>
      </c>
      <c r="CM2" s="37">
        <f>(11000-CM36)+'WA4'!$A$5</f>
        <v>10600</v>
      </c>
      <c r="CN2" s="37">
        <f>(11000-CN36)+'WA4'!$A$5</f>
        <v>10590</v>
      </c>
      <c r="CO2" s="37">
        <f>(11000-CO36)+'WA4'!$A$5</f>
        <v>10580</v>
      </c>
      <c r="CP2" s="37">
        <f>(11000-CP36)+'WA4'!$A$5</f>
        <v>10570</v>
      </c>
      <c r="CQ2" s="37">
        <f>(11000-CQ36)+'WA4'!$A$5</f>
        <v>10560</v>
      </c>
      <c r="CR2" s="37">
        <f>(11000-CR36)+'WA4'!$A$5</f>
        <v>10550</v>
      </c>
      <c r="CS2" s="37">
        <f>(11000-CS36)+'WA4'!$A$5</f>
        <v>10540</v>
      </c>
      <c r="CT2" s="37">
        <f>(11000-CT36)+'WA4'!$A$5</f>
        <v>10530</v>
      </c>
      <c r="CU2" s="37">
        <f>(11000-CU36)+'WA4'!$A$5</f>
        <v>10520</v>
      </c>
      <c r="CV2" s="37">
        <f>(11000-CV36)+'WA4'!$A$5</f>
        <v>10510</v>
      </c>
      <c r="CW2" s="37">
        <f>(11000-CW36)+'WA4'!$A$5</f>
        <v>10500</v>
      </c>
      <c r="CX2" s="37">
        <f>(11000-CX36)+'WA4'!$A$5</f>
        <v>10490</v>
      </c>
    </row>
    <row r="3" spans="1:102" x14ac:dyDescent="0.2">
      <c r="A3" s="157" t="s">
        <v>226</v>
      </c>
      <c r="B3" s="157"/>
      <c r="C3" s="525"/>
      <c r="D3" s="157"/>
      <c r="E3" s="157"/>
      <c r="F3" s="158"/>
      <c r="G3" s="158"/>
      <c r="I3" s="1" t="s">
        <v>165</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57"/>
      <c r="B4" s="157"/>
      <c r="C4" s="525"/>
      <c r="D4" s="157"/>
      <c r="E4" s="157"/>
      <c r="F4" s="158"/>
      <c r="G4" s="158"/>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C6" s="526"/>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69" t="s">
        <v>6</v>
      </c>
      <c r="B7" s="314"/>
      <c r="C7" s="527"/>
      <c r="D7" s="5"/>
      <c r="E7" s="5"/>
      <c r="F7" s="5"/>
      <c r="G7" s="5"/>
      <c r="H7" s="5"/>
      <c r="I7" s="5"/>
      <c r="J7" s="5"/>
      <c r="K7" s="303"/>
      <c r="L7" s="301"/>
      <c r="M7" s="5"/>
      <c r="N7" s="5"/>
      <c r="O7" s="5"/>
      <c r="P7" s="5"/>
      <c r="Q7" s="5"/>
      <c r="R7" s="5"/>
      <c r="S7" s="5"/>
      <c r="T7" s="5"/>
      <c r="U7" s="303"/>
      <c r="V7" s="301"/>
      <c r="W7" s="5"/>
      <c r="X7" s="5"/>
      <c r="Y7" s="5"/>
      <c r="Z7" s="5"/>
      <c r="AA7" s="322"/>
      <c r="AB7" s="5"/>
      <c r="AC7" s="5"/>
      <c r="AD7" s="5"/>
      <c r="AE7" s="5"/>
      <c r="AF7" s="301"/>
      <c r="AG7" s="5"/>
      <c r="AH7" s="5"/>
      <c r="AI7" s="5"/>
      <c r="AJ7" s="5"/>
      <c r="AK7" s="5"/>
      <c r="AL7" s="302"/>
      <c r="AM7" s="329" t="s">
        <v>197</v>
      </c>
      <c r="AN7" s="302"/>
      <c r="AO7" s="310"/>
      <c r="AP7" s="302"/>
      <c r="AQ7" s="302"/>
      <c r="AR7" s="302"/>
      <c r="AS7" s="302"/>
      <c r="AT7" s="302"/>
      <c r="AU7" s="5"/>
      <c r="AV7" s="5"/>
      <c r="AW7" s="5"/>
      <c r="AX7" s="5"/>
      <c r="AY7" s="303"/>
      <c r="AZ7" s="301"/>
      <c r="BA7" s="5"/>
      <c r="BB7" s="5"/>
      <c r="BC7" s="5"/>
      <c r="BD7" s="5"/>
      <c r="BE7" s="5"/>
      <c r="BF7" s="5"/>
      <c r="BG7" s="304"/>
      <c r="BH7" s="5"/>
      <c r="BI7" s="303"/>
      <c r="BJ7" s="301"/>
      <c r="BK7" s="5"/>
      <c r="BL7" s="5"/>
      <c r="BM7" s="5"/>
      <c r="BN7" s="5"/>
      <c r="BO7" s="5"/>
      <c r="BP7" s="5"/>
      <c r="BQ7" s="5"/>
      <c r="BR7" s="5"/>
      <c r="BS7" s="303"/>
      <c r="BT7" s="301"/>
      <c r="BU7" s="5"/>
      <c r="BV7" s="315"/>
      <c r="BW7" s="304"/>
      <c r="BX7" s="5"/>
      <c r="BY7" s="5"/>
      <c r="BZ7" s="5"/>
      <c r="CA7" s="5"/>
      <c r="CB7" s="5"/>
      <c r="CC7" s="5"/>
      <c r="CD7" s="301"/>
      <c r="CE7" s="5"/>
      <c r="CF7" s="5"/>
      <c r="CG7" s="5"/>
      <c r="CH7" s="302"/>
      <c r="CI7" s="302"/>
      <c r="CJ7" s="302"/>
      <c r="CK7" s="5"/>
      <c r="CL7" s="5"/>
      <c r="CM7" s="303"/>
      <c r="CN7" s="5"/>
      <c r="CO7" s="5"/>
      <c r="CP7" s="5"/>
      <c r="CQ7" s="5"/>
      <c r="CR7" s="5"/>
      <c r="CS7" s="5"/>
      <c r="CT7" s="5"/>
      <c r="CU7" s="5"/>
      <c r="CV7" s="5"/>
      <c r="CW7" s="303"/>
    </row>
    <row r="8" spans="1:102" s="166" customFormat="1" x14ac:dyDescent="0.2">
      <c r="A8" s="491" t="s">
        <v>965</v>
      </c>
      <c r="B8" s="522"/>
      <c r="C8" s="528"/>
      <c r="K8" s="513"/>
      <c r="L8" s="512"/>
      <c r="U8" s="513"/>
      <c r="V8" s="512"/>
      <c r="AA8" s="491"/>
      <c r="AF8" s="512"/>
      <c r="AM8" s="514"/>
      <c r="AO8" s="513"/>
      <c r="AY8" s="513"/>
      <c r="AZ8" s="512"/>
      <c r="BI8" s="513"/>
      <c r="BJ8" s="512"/>
      <c r="BS8" s="513"/>
      <c r="BT8" s="512"/>
      <c r="BV8" s="515"/>
      <c r="CD8" s="512"/>
      <c r="CM8" s="513"/>
      <c r="CW8" s="513"/>
    </row>
    <row r="9" spans="1:102" s="56" customFormat="1" x14ac:dyDescent="0.2">
      <c r="A9" s="69" t="s">
        <v>153</v>
      </c>
      <c r="B9" s="42"/>
      <c r="C9" s="529"/>
      <c r="D9" s="24"/>
      <c r="E9" s="24"/>
      <c r="F9" s="24"/>
      <c r="G9" s="24"/>
      <c r="H9" s="24"/>
      <c r="I9" s="24"/>
      <c r="J9" s="24"/>
      <c r="K9" s="25"/>
      <c r="L9" s="29"/>
      <c r="M9" s="24"/>
      <c r="N9" s="24"/>
      <c r="O9" s="24"/>
      <c r="P9" s="24"/>
      <c r="Q9" s="24"/>
      <c r="R9" s="24"/>
      <c r="S9" s="24"/>
      <c r="T9" s="24"/>
      <c r="U9" s="25"/>
      <c r="V9" s="29"/>
      <c r="W9" s="24"/>
      <c r="X9" s="24"/>
      <c r="Y9" s="24"/>
      <c r="Z9" s="24"/>
      <c r="AA9" s="24"/>
      <c r="AB9" s="24"/>
      <c r="AC9" s="24"/>
      <c r="AD9" s="24"/>
      <c r="AE9" s="24"/>
      <c r="AF9" s="29"/>
      <c r="AG9" s="24"/>
      <c r="AH9" s="24"/>
      <c r="AI9" s="24"/>
      <c r="AJ9" s="24"/>
      <c r="AK9" s="24"/>
      <c r="AL9" s="24"/>
      <c r="AM9" s="24"/>
      <c r="AN9" s="24"/>
      <c r="AO9" s="25"/>
      <c r="AP9" s="24"/>
      <c r="AQ9" s="24"/>
      <c r="AR9" s="24"/>
      <c r="AS9" s="24"/>
      <c r="AT9" s="24"/>
      <c r="AU9" s="24"/>
      <c r="AV9" s="24"/>
      <c r="AW9" s="24"/>
      <c r="AX9" s="24"/>
      <c r="AY9" s="25"/>
      <c r="AZ9" s="29"/>
      <c r="BA9" s="24"/>
      <c r="BB9" s="24"/>
      <c r="BC9" s="24"/>
      <c r="BD9" s="24"/>
      <c r="BE9" s="24"/>
      <c r="BF9" s="24"/>
      <c r="BG9" s="24"/>
      <c r="BH9" s="24"/>
      <c r="BI9" s="25"/>
      <c r="BJ9" s="29"/>
      <c r="BK9" s="24"/>
      <c r="BL9" s="24"/>
      <c r="BM9" s="24"/>
      <c r="BN9" s="24"/>
      <c r="BO9" s="24"/>
      <c r="BP9" s="24"/>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24"/>
      <c r="CW9" s="25"/>
    </row>
    <row r="10" spans="1:102" s="56" customFormat="1" x14ac:dyDescent="0.2">
      <c r="A10" s="14" t="s">
        <v>0</v>
      </c>
      <c r="B10" s="42"/>
      <c r="C10" s="529"/>
      <c r="D10" s="24"/>
      <c r="E10" s="24"/>
      <c r="F10" s="24"/>
      <c r="G10" s="24"/>
      <c r="H10" s="24"/>
      <c r="I10" s="24"/>
      <c r="J10" s="24"/>
      <c r="K10" s="25"/>
      <c r="L10" s="29"/>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24"/>
      <c r="AS10" s="24"/>
      <c r="AT10" s="24"/>
      <c r="AU10" s="24"/>
      <c r="AV10" s="24"/>
      <c r="AW10" s="24"/>
      <c r="AX10" s="24"/>
      <c r="AY10" s="25"/>
      <c r="AZ10" s="29"/>
      <c r="BA10" s="24"/>
      <c r="BB10" s="24"/>
      <c r="BC10" s="24"/>
      <c r="BD10" s="24"/>
      <c r="BE10" s="24"/>
      <c r="BF10" s="24"/>
      <c r="BG10" s="24"/>
      <c r="BH10" s="24"/>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15" t="s">
        <v>2</v>
      </c>
      <c r="B11" s="40"/>
      <c r="C11" s="530"/>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368" t="s">
        <v>4</v>
      </c>
      <c r="B12" s="373"/>
      <c r="C12" s="531"/>
      <c r="D12" s="351"/>
      <c r="E12" s="351"/>
      <c r="F12" s="351"/>
      <c r="G12" s="351"/>
      <c r="H12" s="351"/>
      <c r="I12" s="351"/>
      <c r="J12" s="351"/>
      <c r="K12" s="354"/>
      <c r="L12" s="350"/>
      <c r="M12" s="351"/>
      <c r="N12" s="351"/>
      <c r="O12" s="373"/>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51"/>
      <c r="AQ12" s="351"/>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374" t="s">
        <v>3</v>
      </c>
      <c r="B13" s="349"/>
      <c r="C13" s="5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15" t="s">
        <v>167</v>
      </c>
      <c r="B14" s="40"/>
      <c r="C14" s="530"/>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368" t="s">
        <v>5</v>
      </c>
      <c r="B15" s="373"/>
      <c r="C15" s="53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374" t="s">
        <v>96</v>
      </c>
      <c r="B16" s="349"/>
      <c r="C16" s="532"/>
      <c r="D16" s="332"/>
      <c r="E16" s="332"/>
      <c r="F16" s="332"/>
      <c r="G16" s="332"/>
      <c r="H16" s="377"/>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368" t="s">
        <v>283</v>
      </c>
      <c r="B17" s="373"/>
      <c r="C17" s="531"/>
      <c r="D17" s="351"/>
      <c r="E17" s="351"/>
      <c r="F17" s="351"/>
      <c r="G17" s="351"/>
      <c r="H17" s="387"/>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374" t="s">
        <v>7</v>
      </c>
      <c r="B18" s="349"/>
      <c r="C18" s="5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15" t="s">
        <v>129</v>
      </c>
      <c r="B19" s="40"/>
      <c r="C19" s="530"/>
      <c r="D19" s="16"/>
      <c r="E19" s="16"/>
      <c r="F19" s="16"/>
      <c r="G19" s="16"/>
      <c r="H19" s="16"/>
      <c r="I19" s="16"/>
      <c r="J19" s="16"/>
      <c r="K19" s="183"/>
      <c r="L19" s="18"/>
      <c r="M19" s="16"/>
      <c r="N19" s="16"/>
      <c r="O19" s="16"/>
      <c r="P19" s="16"/>
      <c r="Q19" s="16"/>
      <c r="R19" s="16"/>
      <c r="S19" s="16"/>
      <c r="T19" s="16"/>
      <c r="U19" s="17"/>
      <c r="V19" s="18"/>
      <c r="W19" s="16"/>
      <c r="X19" s="16"/>
      <c r="Y19" s="16"/>
      <c r="Z19" s="19"/>
      <c r="AA19" s="16"/>
      <c r="AB19" s="16"/>
      <c r="AC19" s="16"/>
      <c r="AD19" s="16"/>
      <c r="AE19" s="16"/>
      <c r="AF19" s="18"/>
      <c r="AG19" s="16"/>
      <c r="AH19" s="16"/>
      <c r="AI19" s="16"/>
      <c r="AJ19" s="16"/>
      <c r="AK19" s="16"/>
      <c r="AL19" s="16"/>
      <c r="AM19" s="16"/>
      <c r="AN19" s="16"/>
      <c r="AO19" s="17"/>
      <c r="AP19" s="16"/>
      <c r="AQ19" s="16"/>
      <c r="AR19" s="16"/>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16"/>
      <c r="CW19" s="17"/>
    </row>
    <row r="20" spans="1:101" s="167" customFormat="1" x14ac:dyDescent="0.2">
      <c r="A20" s="368" t="s">
        <v>585</v>
      </c>
      <c r="B20" s="373"/>
      <c r="C20" s="53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87"/>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374" t="s">
        <v>10</v>
      </c>
      <c r="B21" s="349"/>
      <c r="C21" s="5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77"/>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19" t="s">
        <v>209</v>
      </c>
      <c r="B22" s="40"/>
      <c r="C22" s="530"/>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368" t="s">
        <v>11</v>
      </c>
      <c r="B23" s="373"/>
      <c r="C23" s="53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69" t="s">
        <v>94</v>
      </c>
      <c r="B24" s="314"/>
      <c r="C24" s="533"/>
      <c r="D24" s="5"/>
      <c r="E24" s="5"/>
      <c r="F24" s="5"/>
      <c r="G24" s="5"/>
      <c r="H24" s="5"/>
      <c r="I24" s="5"/>
      <c r="J24" s="5"/>
      <c r="K24" s="303"/>
      <c r="L24" s="301"/>
      <c r="M24" s="314"/>
      <c r="N24" s="5"/>
      <c r="O24" s="5"/>
      <c r="P24" s="5"/>
      <c r="Q24" s="5"/>
      <c r="R24" s="5"/>
      <c r="S24" s="5"/>
      <c r="T24" s="5"/>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374" t="s">
        <v>220</v>
      </c>
      <c r="B25" s="349"/>
      <c r="C25" s="532"/>
      <c r="D25" s="332"/>
      <c r="E25" s="332"/>
      <c r="F25" s="332"/>
      <c r="G25" s="332"/>
      <c r="H25" s="332"/>
      <c r="I25" s="332"/>
      <c r="J25" s="332"/>
      <c r="K25" s="335"/>
      <c r="L25" s="331"/>
      <c r="M25" s="332"/>
      <c r="N25" s="332"/>
      <c r="O25" s="332"/>
      <c r="P25" s="332"/>
      <c r="Q25" s="332"/>
      <c r="R25" s="332"/>
      <c r="S25" s="332"/>
      <c r="T25" s="377"/>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73"/>
      <c r="C26" s="531"/>
      <c r="D26" s="351"/>
      <c r="E26" s="351"/>
      <c r="F26" s="351"/>
      <c r="G26" s="351"/>
      <c r="H26" s="351"/>
      <c r="I26" s="351"/>
      <c r="J26" s="351"/>
      <c r="K26" s="354"/>
      <c r="L26" s="350"/>
      <c r="M26" s="351"/>
      <c r="N26" s="351"/>
      <c r="O26" s="351"/>
      <c r="P26" s="351"/>
      <c r="Q26" s="351"/>
      <c r="R26" s="351"/>
      <c r="S26" s="351"/>
      <c r="T26" s="351"/>
      <c r="U26" s="354"/>
      <c r="V26" s="350"/>
      <c r="W26" s="351"/>
      <c r="X26" s="351"/>
      <c r="Y26" s="351"/>
      <c r="Z26" s="351"/>
      <c r="AA26" s="351"/>
      <c r="AB26" s="351"/>
      <c r="AC26" s="351"/>
      <c r="AD26" s="351"/>
      <c r="AE26" s="351"/>
      <c r="AF26" s="350"/>
      <c r="AG26" s="387"/>
      <c r="AH26" s="351"/>
      <c r="AI26" s="351"/>
      <c r="AJ26" s="351"/>
      <c r="AK26" s="351"/>
      <c r="AL26" s="351"/>
      <c r="AM26" s="351"/>
      <c r="AN26" s="351"/>
      <c r="AO26" s="354"/>
      <c r="AP26" s="351"/>
      <c r="AQ26" s="351"/>
      <c r="AR26" s="351"/>
      <c r="AS26" s="351"/>
      <c r="AT26" s="351"/>
      <c r="AU26" s="373"/>
      <c r="AV26" s="373"/>
      <c r="AW26" s="373"/>
      <c r="AX26" s="373" t="s">
        <v>955</v>
      </c>
      <c r="AY26" s="428"/>
      <c r="AZ26" s="429"/>
      <c r="BA26" s="373"/>
      <c r="BB26" s="373"/>
      <c r="BC26" s="373"/>
      <c r="BD26" s="373"/>
      <c r="BE26" s="373"/>
      <c r="BF26" s="373"/>
      <c r="BG26" s="373"/>
      <c r="BH26" s="373"/>
      <c r="BI26" s="430"/>
      <c r="BJ26" s="429"/>
      <c r="BK26" s="373"/>
      <c r="BL26" s="373"/>
      <c r="BM26" s="373"/>
      <c r="BN26" s="373"/>
      <c r="BO26" s="373"/>
      <c r="BP26" s="373"/>
      <c r="BQ26" s="373"/>
      <c r="BR26" s="351"/>
      <c r="BS26" s="354"/>
      <c r="BT26" s="350"/>
      <c r="BU26" s="351"/>
      <c r="BV26" s="351"/>
      <c r="BW26" s="351"/>
      <c r="BX26" s="351"/>
      <c r="BY26" s="351"/>
      <c r="BZ26" s="351"/>
      <c r="CA26" s="351"/>
      <c r="CB26" s="351"/>
      <c r="CC26" s="351"/>
      <c r="CD26" s="350"/>
      <c r="CE26" s="351"/>
      <c r="CF26" s="431"/>
      <c r="CG26" s="431"/>
      <c r="CH26" s="43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48"/>
      <c r="C27" s="534"/>
      <c r="D27" s="449"/>
      <c r="E27" s="449"/>
      <c r="F27" s="449"/>
      <c r="G27" s="448"/>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37"/>
      <c r="C28" s="535"/>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15" t="s">
        <v>14</v>
      </c>
      <c r="B29" s="42"/>
      <c r="C29" s="529"/>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15" t="s">
        <v>15</v>
      </c>
      <c r="B30" s="40"/>
      <c r="C30" s="530"/>
      <c r="D30" s="16"/>
      <c r="E30" s="16"/>
      <c r="F30" s="16"/>
      <c r="G30" s="16"/>
      <c r="H30" s="16"/>
      <c r="I30" s="16"/>
      <c r="J30" s="16"/>
      <c r="K30" s="17"/>
      <c r="L30" s="159"/>
      <c r="M30" s="16"/>
      <c r="N30" s="16"/>
      <c r="O30" s="16"/>
      <c r="P30" s="16"/>
      <c r="Q30" s="16"/>
      <c r="R30" s="16"/>
      <c r="S30" s="16"/>
      <c r="T30" s="16"/>
      <c r="U30" s="17"/>
      <c r="V30" s="18"/>
      <c r="W30" s="16"/>
      <c r="X30" s="149"/>
      <c r="Y30" s="16"/>
      <c r="Z30" s="149"/>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15" t="s">
        <v>16</v>
      </c>
      <c r="B31" s="40"/>
      <c r="C31" s="530"/>
      <c r="D31" s="16"/>
      <c r="E31" s="16"/>
      <c r="F31" s="16"/>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49"/>
      <c r="AU31" s="16"/>
      <c r="AV31" s="16"/>
      <c r="AW31" s="16"/>
      <c r="AX31" s="16"/>
      <c r="AY31" s="17"/>
      <c r="AZ31" s="159"/>
      <c r="BA31" s="16"/>
      <c r="BB31" s="16"/>
      <c r="BC31" s="16"/>
      <c r="BD31" s="16"/>
      <c r="BE31" s="16"/>
      <c r="BF31" s="16"/>
      <c r="BG31" s="16"/>
      <c r="BH31" s="16"/>
      <c r="BI31" s="17"/>
      <c r="BJ31" s="18"/>
      <c r="BK31" s="16"/>
      <c r="BL31" s="16"/>
      <c r="BM31" s="143" t="s">
        <v>189</v>
      </c>
      <c r="BN31" s="32"/>
      <c r="BO31" s="32"/>
      <c r="BP31" s="32"/>
      <c r="BQ31" s="32"/>
      <c r="BR31" s="32"/>
      <c r="BS31" s="17"/>
      <c r="BT31" s="18"/>
      <c r="BU31" s="16"/>
      <c r="BV31" s="149"/>
      <c r="BW31" s="16"/>
      <c r="BX31" s="16"/>
      <c r="BY31" s="16"/>
      <c r="BZ31" s="16"/>
      <c r="CA31" s="16"/>
      <c r="CB31" s="16"/>
      <c r="CC31" s="16"/>
      <c r="CD31" s="18"/>
      <c r="CE31" s="16"/>
      <c r="CF31" s="16"/>
      <c r="CG31" s="16"/>
      <c r="CH31" s="149"/>
      <c r="CI31" s="16"/>
      <c r="CJ31" s="16"/>
      <c r="CK31" s="16"/>
      <c r="CL31" s="16"/>
      <c r="CM31" s="17"/>
      <c r="CN31" s="16"/>
      <c r="CO31" s="16"/>
      <c r="CP31" s="16"/>
      <c r="CQ31" s="16"/>
      <c r="CR31" s="16"/>
      <c r="CS31" s="16"/>
      <c r="CT31" s="16"/>
      <c r="CU31" s="16"/>
      <c r="CV31" s="16"/>
      <c r="CW31" s="17"/>
    </row>
    <row r="32" spans="1:101" x14ac:dyDescent="0.2">
      <c r="A32" s="20" t="s">
        <v>288</v>
      </c>
      <c r="B32" s="131"/>
      <c r="C32" s="536"/>
      <c r="D32" s="132"/>
      <c r="E32" s="132"/>
      <c r="F32" s="132"/>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90"/>
      <c r="AU32" s="132"/>
      <c r="AV32" s="132"/>
      <c r="AW32" s="132"/>
      <c r="AX32" s="132"/>
      <c r="AY32" s="133"/>
      <c r="AZ32" s="235"/>
      <c r="BA32" s="132"/>
      <c r="BB32" s="132"/>
      <c r="BC32" s="132"/>
      <c r="BD32" s="132"/>
      <c r="BE32" s="132"/>
      <c r="BF32" s="132"/>
      <c r="BG32" s="132"/>
      <c r="BH32" s="132"/>
      <c r="BI32" s="133"/>
      <c r="BJ32" s="134"/>
      <c r="BK32" s="132"/>
      <c r="BL32" s="132"/>
      <c r="BM32" s="236"/>
      <c r="BN32" s="136"/>
      <c r="BO32" s="136"/>
      <c r="BP32" s="136"/>
      <c r="BQ32" s="136"/>
      <c r="BR32" s="136"/>
      <c r="BS32" s="133"/>
      <c r="BT32" s="134"/>
      <c r="BU32" s="132"/>
      <c r="BV32" s="190"/>
      <c r="BW32" s="132"/>
      <c r="BX32" s="132"/>
      <c r="BY32" s="132"/>
      <c r="BZ32" s="132"/>
      <c r="CA32" s="132"/>
      <c r="CB32" s="132"/>
      <c r="CC32" s="132"/>
      <c r="CD32" s="134"/>
      <c r="CE32" s="132"/>
      <c r="CF32" s="132"/>
      <c r="CG32" s="132"/>
      <c r="CH32" s="190"/>
      <c r="CI32" s="132"/>
      <c r="CJ32" s="132"/>
      <c r="CK32" s="132"/>
      <c r="CL32" s="132"/>
      <c r="CM32" s="133"/>
      <c r="CN32" s="132"/>
      <c r="CO32" s="132"/>
      <c r="CP32" s="132"/>
      <c r="CQ32" s="132"/>
      <c r="CR32" s="132"/>
      <c r="CS32" s="132"/>
      <c r="CT32" s="132"/>
      <c r="CU32" s="132"/>
      <c r="CV32" s="132"/>
      <c r="CW32" s="133"/>
    </row>
    <row r="33" spans="1:102" ht="12" thickBot="1" x14ac:dyDescent="0.25">
      <c r="A33" s="20" t="s">
        <v>132</v>
      </c>
      <c r="B33" s="41"/>
      <c r="C33" s="537"/>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54"/>
      <c r="CH33" s="21"/>
      <c r="CI33" s="21"/>
      <c r="CJ33" s="21"/>
      <c r="CK33" s="21"/>
      <c r="CL33" s="21"/>
      <c r="CM33" s="22"/>
      <c r="CN33" s="21"/>
      <c r="CO33" s="21"/>
      <c r="CP33" s="21"/>
      <c r="CQ33" s="21"/>
      <c r="CR33" s="21"/>
      <c r="CS33" s="21"/>
      <c r="CT33" s="21"/>
      <c r="CU33" s="21"/>
      <c r="CV33" s="21"/>
      <c r="CW33" s="22"/>
    </row>
    <row r="34" spans="1:102" x14ac:dyDescent="0.2">
      <c r="B34" s="33"/>
      <c r="C34" s="34"/>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v>0</v>
      </c>
      <c r="C36" s="37">
        <f>B36+10</f>
        <v>10</v>
      </c>
      <c r="D36" s="37">
        <f>C36+10</f>
        <v>20</v>
      </c>
      <c r="E36" s="37">
        <f>D36+10</f>
        <v>30</v>
      </c>
      <c r="F36" s="37">
        <f>E36+10</f>
        <v>40</v>
      </c>
      <c r="G36" s="37">
        <f t="shared" ref="G36:BR36" si="0">F36+10</f>
        <v>50</v>
      </c>
      <c r="H36" s="37">
        <f t="shared" si="0"/>
        <v>60</v>
      </c>
      <c r="I36" s="37">
        <f t="shared" si="0"/>
        <v>70</v>
      </c>
      <c r="J36" s="37">
        <f t="shared" si="0"/>
        <v>80</v>
      </c>
      <c r="K36" s="37">
        <f t="shared" si="0"/>
        <v>90</v>
      </c>
      <c r="L36" s="37">
        <f t="shared" si="0"/>
        <v>100</v>
      </c>
      <c r="M36" s="37">
        <f t="shared" si="0"/>
        <v>110</v>
      </c>
      <c r="N36" s="37">
        <f t="shared" si="0"/>
        <v>120</v>
      </c>
      <c r="O36" s="37">
        <f t="shared" si="0"/>
        <v>130</v>
      </c>
      <c r="P36" s="37">
        <f t="shared" si="0"/>
        <v>140</v>
      </c>
      <c r="Q36" s="37">
        <f t="shared" si="0"/>
        <v>150</v>
      </c>
      <c r="R36" s="37">
        <f t="shared" si="0"/>
        <v>160</v>
      </c>
      <c r="S36" s="37">
        <f t="shared" si="0"/>
        <v>170</v>
      </c>
      <c r="T36" s="37">
        <f t="shared" si="0"/>
        <v>180</v>
      </c>
      <c r="U36" s="37">
        <f t="shared" si="0"/>
        <v>190</v>
      </c>
      <c r="V36" s="37">
        <f t="shared" si="0"/>
        <v>200</v>
      </c>
      <c r="W36" s="37">
        <f t="shared" si="0"/>
        <v>210</v>
      </c>
      <c r="X36" s="37">
        <f t="shared" si="0"/>
        <v>220</v>
      </c>
      <c r="Y36" s="37">
        <f t="shared" si="0"/>
        <v>230</v>
      </c>
      <c r="Z36" s="37">
        <f t="shared" si="0"/>
        <v>240</v>
      </c>
      <c r="AA36" s="37">
        <f t="shared" si="0"/>
        <v>250</v>
      </c>
      <c r="AB36" s="37">
        <f t="shared" si="0"/>
        <v>260</v>
      </c>
      <c r="AC36" s="37">
        <f t="shared" si="0"/>
        <v>270</v>
      </c>
      <c r="AD36" s="37">
        <f t="shared" si="0"/>
        <v>280</v>
      </c>
      <c r="AE36" s="37">
        <f t="shared" si="0"/>
        <v>290</v>
      </c>
      <c r="AF36" s="37">
        <f t="shared" si="0"/>
        <v>300</v>
      </c>
      <c r="AG36" s="37">
        <f t="shared" si="0"/>
        <v>310</v>
      </c>
      <c r="AH36" s="37">
        <f t="shared" si="0"/>
        <v>320</v>
      </c>
      <c r="AI36" s="37">
        <f t="shared" si="0"/>
        <v>330</v>
      </c>
      <c r="AJ36" s="37">
        <f t="shared" si="0"/>
        <v>340</v>
      </c>
      <c r="AK36" s="37">
        <f t="shared" si="0"/>
        <v>350</v>
      </c>
      <c r="AL36" s="37">
        <f t="shared" si="0"/>
        <v>360</v>
      </c>
      <c r="AM36" s="37">
        <f t="shared" si="0"/>
        <v>370</v>
      </c>
      <c r="AN36" s="37">
        <f t="shared" si="0"/>
        <v>380</v>
      </c>
      <c r="AO36" s="37">
        <f t="shared" si="0"/>
        <v>390</v>
      </c>
      <c r="AP36" s="37">
        <f t="shared" si="0"/>
        <v>400</v>
      </c>
      <c r="AQ36" s="37">
        <f t="shared" si="0"/>
        <v>410</v>
      </c>
      <c r="AR36" s="37">
        <f t="shared" si="0"/>
        <v>420</v>
      </c>
      <c r="AS36" s="37">
        <f t="shared" si="0"/>
        <v>430</v>
      </c>
      <c r="AT36" s="37">
        <f t="shared" si="0"/>
        <v>440</v>
      </c>
      <c r="AU36" s="37">
        <f t="shared" si="0"/>
        <v>450</v>
      </c>
      <c r="AV36" s="37">
        <f t="shared" si="0"/>
        <v>460</v>
      </c>
      <c r="AW36" s="37">
        <f t="shared" si="0"/>
        <v>470</v>
      </c>
      <c r="AX36" s="37">
        <f t="shared" si="0"/>
        <v>480</v>
      </c>
      <c r="AY36" s="37">
        <f t="shared" si="0"/>
        <v>490</v>
      </c>
      <c r="AZ36" s="37">
        <f t="shared" si="0"/>
        <v>500</v>
      </c>
      <c r="BA36" s="37">
        <f t="shared" si="0"/>
        <v>510</v>
      </c>
      <c r="BB36" s="37">
        <f t="shared" si="0"/>
        <v>520</v>
      </c>
      <c r="BC36" s="37">
        <f t="shared" si="0"/>
        <v>530</v>
      </c>
      <c r="BD36" s="37">
        <f t="shared" si="0"/>
        <v>540</v>
      </c>
      <c r="BE36" s="37">
        <f t="shared" si="0"/>
        <v>550</v>
      </c>
      <c r="BF36" s="37">
        <f t="shared" si="0"/>
        <v>560</v>
      </c>
      <c r="BG36" s="37">
        <f t="shared" si="0"/>
        <v>570</v>
      </c>
      <c r="BH36" s="37">
        <f t="shared" si="0"/>
        <v>580</v>
      </c>
      <c r="BI36" s="37">
        <f t="shared" si="0"/>
        <v>590</v>
      </c>
      <c r="BJ36" s="37">
        <f t="shared" si="0"/>
        <v>600</v>
      </c>
      <c r="BK36" s="37">
        <f t="shared" si="0"/>
        <v>610</v>
      </c>
      <c r="BL36" s="37">
        <f t="shared" si="0"/>
        <v>620</v>
      </c>
      <c r="BM36" s="37">
        <f t="shared" si="0"/>
        <v>630</v>
      </c>
      <c r="BN36" s="37">
        <f t="shared" si="0"/>
        <v>640</v>
      </c>
      <c r="BO36" s="37">
        <f t="shared" si="0"/>
        <v>650</v>
      </c>
      <c r="BP36" s="37">
        <f t="shared" si="0"/>
        <v>660</v>
      </c>
      <c r="BQ36" s="37">
        <f t="shared" si="0"/>
        <v>670</v>
      </c>
      <c r="BR36" s="37">
        <f t="shared" si="0"/>
        <v>680</v>
      </c>
      <c r="BS36" s="37">
        <f t="shared" ref="BS36:CW36" si="1">BR36+10</f>
        <v>690</v>
      </c>
      <c r="BT36" s="37">
        <f t="shared" si="1"/>
        <v>700</v>
      </c>
      <c r="BU36" s="37">
        <f t="shared" si="1"/>
        <v>710</v>
      </c>
      <c r="BV36" s="37">
        <f t="shared" si="1"/>
        <v>720</v>
      </c>
      <c r="BW36" s="37">
        <f t="shared" si="1"/>
        <v>730</v>
      </c>
      <c r="BX36" s="37">
        <f t="shared" si="1"/>
        <v>740</v>
      </c>
      <c r="BY36" s="37">
        <f t="shared" si="1"/>
        <v>750</v>
      </c>
      <c r="BZ36" s="37">
        <f t="shared" si="1"/>
        <v>760</v>
      </c>
      <c r="CA36" s="37">
        <f t="shared" si="1"/>
        <v>770</v>
      </c>
      <c r="CB36" s="37">
        <f t="shared" si="1"/>
        <v>780</v>
      </c>
      <c r="CC36" s="37">
        <f t="shared" si="1"/>
        <v>790</v>
      </c>
      <c r="CD36" s="37">
        <f t="shared" si="1"/>
        <v>800</v>
      </c>
      <c r="CE36" s="37">
        <f t="shared" si="1"/>
        <v>810</v>
      </c>
      <c r="CF36" s="37">
        <f t="shared" si="1"/>
        <v>820</v>
      </c>
      <c r="CG36" s="37">
        <f t="shared" si="1"/>
        <v>830</v>
      </c>
      <c r="CH36" s="37">
        <f t="shared" si="1"/>
        <v>840</v>
      </c>
      <c r="CI36" s="37">
        <f t="shared" si="1"/>
        <v>850</v>
      </c>
      <c r="CJ36" s="37">
        <f t="shared" si="1"/>
        <v>860</v>
      </c>
      <c r="CK36" s="37">
        <f t="shared" si="1"/>
        <v>870</v>
      </c>
      <c r="CL36" s="37">
        <f t="shared" si="1"/>
        <v>880</v>
      </c>
      <c r="CM36" s="37">
        <f t="shared" si="1"/>
        <v>890</v>
      </c>
      <c r="CN36" s="37">
        <f t="shared" si="1"/>
        <v>900</v>
      </c>
      <c r="CO36" s="37">
        <f t="shared" si="1"/>
        <v>910</v>
      </c>
      <c r="CP36" s="37">
        <f t="shared" si="1"/>
        <v>920</v>
      </c>
      <c r="CQ36" s="37">
        <f t="shared" si="1"/>
        <v>930</v>
      </c>
      <c r="CR36" s="37">
        <f t="shared" si="1"/>
        <v>940</v>
      </c>
      <c r="CS36" s="37">
        <f t="shared" si="1"/>
        <v>950</v>
      </c>
      <c r="CT36" s="37">
        <f t="shared" si="1"/>
        <v>960</v>
      </c>
      <c r="CU36" s="37">
        <f t="shared" si="1"/>
        <v>970</v>
      </c>
      <c r="CV36" s="37">
        <f t="shared" si="1"/>
        <v>980</v>
      </c>
      <c r="CW36" s="37">
        <f t="shared" si="1"/>
        <v>990</v>
      </c>
      <c r="CX36" s="37">
        <f>CW36+10</f>
        <v>1000</v>
      </c>
    </row>
    <row r="37" spans="1:102" ht="22.5" customHeight="1" x14ac:dyDescent="0.2">
      <c r="A37" s="1" t="s">
        <v>25</v>
      </c>
      <c r="B37" s="37">
        <f>(11000-B36)+'WA4'!$A$5</f>
        <v>11490</v>
      </c>
      <c r="C37" s="37">
        <f>(11000-C36)+'WA4'!$A$5</f>
        <v>11480</v>
      </c>
      <c r="D37" s="37">
        <f>(11000-D36)+'WA4'!$A$5</f>
        <v>11470</v>
      </c>
      <c r="E37" s="37">
        <f>(11000-E36)+'WA4'!$A$5</f>
        <v>11460</v>
      </c>
      <c r="F37" s="37">
        <f>(11000-F36)+'WA4'!$A$5</f>
        <v>11450</v>
      </c>
      <c r="G37" s="37">
        <f>(11000-G36)+'WA4'!$A$5</f>
        <v>11440</v>
      </c>
      <c r="H37" s="37">
        <f>(11000-H36)+'WA4'!$A$5</f>
        <v>11430</v>
      </c>
      <c r="I37" s="37">
        <f>(11000-I36)+'WA4'!$A$5</f>
        <v>11420</v>
      </c>
      <c r="J37" s="37">
        <f>(11000-J36)+'WA4'!$A$5</f>
        <v>11410</v>
      </c>
      <c r="K37" s="37">
        <f>(11000-K36)+'WA4'!$A$5</f>
        <v>11400</v>
      </c>
      <c r="L37" s="37">
        <f>(11000-L36)+'WA4'!$A$5</f>
        <v>11390</v>
      </c>
      <c r="M37" s="37">
        <f>(11000-M36)+'WA4'!$A$5</f>
        <v>11380</v>
      </c>
      <c r="N37" s="37">
        <f>(11000-N36)+'WA4'!$A$5</f>
        <v>11370</v>
      </c>
      <c r="O37" s="37">
        <f>(11000-O36)+'WA4'!$A$5</f>
        <v>11360</v>
      </c>
      <c r="P37" s="37">
        <f>(11000-P36)+'WA4'!$A$5</f>
        <v>11350</v>
      </c>
      <c r="Q37" s="37">
        <f>(11000-Q36)+'WA4'!$A$5</f>
        <v>11340</v>
      </c>
      <c r="R37" s="37">
        <f>(11000-R36)+'WA4'!$A$5</f>
        <v>11330</v>
      </c>
      <c r="S37" s="37">
        <f>(11000-S36)+'WA4'!$A$5</f>
        <v>11320</v>
      </c>
      <c r="T37" s="37">
        <f>(11000-T36)+'WA4'!$A$5</f>
        <v>11310</v>
      </c>
      <c r="U37" s="37">
        <f>(11000-U36)+'WA4'!$A$5</f>
        <v>11300</v>
      </c>
      <c r="V37" s="37">
        <f>(11000-V36)+'WA4'!$A$5</f>
        <v>11290</v>
      </c>
      <c r="W37" s="37">
        <f>(11000-W36)+'WA4'!$A$5</f>
        <v>11280</v>
      </c>
      <c r="X37" s="37">
        <f>(11000-X36)+'WA4'!$A$5</f>
        <v>11270</v>
      </c>
      <c r="Y37" s="37">
        <f>(11000-Y36)+'WA4'!$A$5</f>
        <v>11260</v>
      </c>
      <c r="Z37" s="37">
        <f>(11000-Z36)+'WA4'!$A$5</f>
        <v>11250</v>
      </c>
      <c r="AA37" s="37">
        <f>(11000-AA36)+'WA4'!$A$5</f>
        <v>11240</v>
      </c>
      <c r="AB37" s="37">
        <f>(11000-AB36)+'WA4'!$A$5</f>
        <v>11230</v>
      </c>
      <c r="AC37" s="37">
        <f>(11000-AC36)+'WA4'!$A$5</f>
        <v>11220</v>
      </c>
      <c r="AD37" s="37">
        <f>(11000-AD36)+'WA4'!$A$5</f>
        <v>11210</v>
      </c>
      <c r="AE37" s="37">
        <f>(11000-AE36)+'WA4'!$A$5</f>
        <v>11200</v>
      </c>
      <c r="AF37" s="37">
        <f>(11000-AF36)+'WA4'!$A$5</f>
        <v>11190</v>
      </c>
      <c r="AG37" s="37">
        <f>(11000-AG36)+'WA4'!$A$5</f>
        <v>11180</v>
      </c>
      <c r="AH37" s="37">
        <f>(11000-AH36)+'WA4'!$A$5</f>
        <v>11170</v>
      </c>
      <c r="AI37" s="37">
        <f>(11000-AI36)+'WA4'!$A$5</f>
        <v>11160</v>
      </c>
      <c r="AJ37" s="37">
        <f>(11000-AJ36)+'WA4'!$A$5</f>
        <v>11150</v>
      </c>
      <c r="AK37" s="37">
        <f>(11000-AK36)+'WA4'!$A$5</f>
        <v>11140</v>
      </c>
      <c r="AL37" s="37">
        <f>(11000-AL36)+'WA4'!$A$5</f>
        <v>11130</v>
      </c>
      <c r="AM37" s="37">
        <f>(11000-AM36)+'WA4'!$A$5</f>
        <v>11120</v>
      </c>
      <c r="AN37" s="37">
        <f>(11000-AN36)+'WA4'!$A$5</f>
        <v>11110</v>
      </c>
      <c r="AO37" s="37">
        <f>(11000-AO36)+'WA4'!$A$5</f>
        <v>11100</v>
      </c>
      <c r="AP37" s="37">
        <f>(11000-AP36)+'WA4'!$A$5</f>
        <v>11090</v>
      </c>
      <c r="AQ37" s="37">
        <f>(11000-AQ36)+'WA4'!$A$5</f>
        <v>11080</v>
      </c>
      <c r="AR37" s="37">
        <f>(11000-AR36)+'WA4'!$A$5</f>
        <v>11070</v>
      </c>
      <c r="AS37" s="37">
        <f>(11000-AS36)+'WA4'!$A$5</f>
        <v>11060</v>
      </c>
      <c r="AT37" s="37">
        <f>(11000-AT36)+'WA4'!$A$5</f>
        <v>11050</v>
      </c>
      <c r="AU37" s="37">
        <f>(11000-AU36)+'WA4'!$A$5</f>
        <v>11040</v>
      </c>
      <c r="AV37" s="37">
        <f>(11000-AV36)+'WA4'!$A$5</f>
        <v>11030</v>
      </c>
      <c r="AW37" s="37">
        <f>(11000-AW36)+'WA4'!$A$5</f>
        <v>11020</v>
      </c>
      <c r="AX37" s="37">
        <f>(11000-AX36)+'WA4'!$A$5</f>
        <v>11010</v>
      </c>
      <c r="AY37" s="37">
        <f>(11000-AY36)+'WA4'!$A$5</f>
        <v>11000</v>
      </c>
      <c r="AZ37" s="37">
        <f>(11000-AZ36)+'WA4'!$A$5</f>
        <v>10990</v>
      </c>
      <c r="BA37" s="37">
        <f>(11000-BA36)+'WA4'!$A$5</f>
        <v>10980</v>
      </c>
      <c r="BB37" s="37">
        <f>(11000-BB36)+'WA4'!$A$5</f>
        <v>10970</v>
      </c>
      <c r="BC37" s="37">
        <f>(11000-BC36)+'WA4'!$A$5</f>
        <v>10960</v>
      </c>
      <c r="BD37" s="37">
        <f>(11000-BD36)+'WA4'!$A$5</f>
        <v>10950</v>
      </c>
      <c r="BE37" s="37">
        <f>(11000-BE36)+'WA4'!$A$5</f>
        <v>10940</v>
      </c>
      <c r="BF37" s="37">
        <f>(11000-BF36)+'WA4'!$A$5</f>
        <v>10930</v>
      </c>
      <c r="BG37" s="37">
        <f>(11000-BG36)+'WA4'!$A$5</f>
        <v>10920</v>
      </c>
      <c r="BH37" s="37">
        <f>(11000-BH36)+'WA4'!$A$5</f>
        <v>10910</v>
      </c>
      <c r="BI37" s="37">
        <f>(11000-BI36)+'WA4'!$A$5</f>
        <v>10900</v>
      </c>
      <c r="BJ37" s="37">
        <f>(11000-BJ36)+'WA4'!$A$5</f>
        <v>10890</v>
      </c>
      <c r="BK37" s="37">
        <f>(11000-BK36)+'WA4'!$A$5</f>
        <v>10880</v>
      </c>
      <c r="BL37" s="37">
        <f>(11000-BL36)+'WA4'!$A$5</f>
        <v>10870</v>
      </c>
      <c r="BM37" s="37">
        <f>(11000-BM36)+'WA4'!$A$5</f>
        <v>10860</v>
      </c>
      <c r="BN37" s="37">
        <f>(11000-BN36)+'WA4'!$A$5</f>
        <v>10850</v>
      </c>
      <c r="BO37" s="37">
        <f>(11000-BO36)+'WA4'!$A$5</f>
        <v>10840</v>
      </c>
      <c r="BP37" s="37">
        <f>(11000-BP36)+'WA4'!$A$5</f>
        <v>10830</v>
      </c>
      <c r="BQ37" s="37">
        <f>(11000-BQ36)+'WA4'!$A$5</f>
        <v>10820</v>
      </c>
      <c r="BR37" s="37">
        <f>(11000-BR36)+'WA4'!$A$5</f>
        <v>10810</v>
      </c>
      <c r="BS37" s="37">
        <f>(11000-BS36)+'WA4'!$A$5</f>
        <v>10800</v>
      </c>
      <c r="BT37" s="37">
        <f>(11000-BT36)+'WA4'!$A$5</f>
        <v>10790</v>
      </c>
      <c r="BU37" s="37">
        <f>(11000-BU36)+'WA4'!$A$5</f>
        <v>10780</v>
      </c>
      <c r="BV37" s="37">
        <f>(11000-BV36)+'WA4'!$A$5</f>
        <v>10770</v>
      </c>
      <c r="BW37" s="37">
        <f>(11000-BW36)+'WA4'!$A$5</f>
        <v>10760</v>
      </c>
      <c r="BX37" s="37">
        <f>(11000-BX36)+'WA4'!$A$5</f>
        <v>10750</v>
      </c>
      <c r="BY37" s="37">
        <f>(11000-BY36)+'WA4'!$A$5</f>
        <v>10740</v>
      </c>
      <c r="BZ37" s="37">
        <f>(11000-BZ36)+'WA4'!$A$5</f>
        <v>10730</v>
      </c>
      <c r="CA37" s="37">
        <f>(11000-CA36)+'WA4'!$A$5</f>
        <v>10720</v>
      </c>
      <c r="CB37" s="37">
        <f>(11000-CB36)+'WA4'!$A$5</f>
        <v>10710</v>
      </c>
      <c r="CC37" s="37">
        <f>(11000-CC36)+'WA4'!$A$5</f>
        <v>10700</v>
      </c>
      <c r="CD37" s="37">
        <f>(11000-CD36)+'WA4'!$A$5</f>
        <v>10690</v>
      </c>
      <c r="CE37" s="37">
        <f>(11000-CE36)+'WA4'!$A$5</f>
        <v>10680</v>
      </c>
      <c r="CF37" s="37">
        <f>(11000-CF36)+'WA4'!$A$5</f>
        <v>10670</v>
      </c>
      <c r="CG37" s="37">
        <f>(11000-CG36)+'WA4'!$A$5</f>
        <v>10660</v>
      </c>
      <c r="CH37" s="37">
        <f>(11000-CH36)+'WA4'!$A$5</f>
        <v>10650</v>
      </c>
      <c r="CI37" s="37">
        <f>(11000-CI36)+'WA4'!$A$5</f>
        <v>10640</v>
      </c>
      <c r="CJ37" s="37">
        <f>(11000-CJ36)+'WA4'!$A$5</f>
        <v>10630</v>
      </c>
      <c r="CK37" s="37">
        <f>(11000-CK36)+'WA4'!$A$5</f>
        <v>10620</v>
      </c>
      <c r="CL37" s="37">
        <f>(11000-CL36)+'WA4'!$A$5</f>
        <v>10610</v>
      </c>
      <c r="CM37" s="37">
        <f>(11000-CM36)+'WA4'!$A$5</f>
        <v>10600</v>
      </c>
      <c r="CN37" s="37">
        <f>(11000-CN36)+'WA4'!$A$5</f>
        <v>10590</v>
      </c>
      <c r="CO37" s="37">
        <f>(11000-CO36)+'WA4'!$A$5</f>
        <v>10580</v>
      </c>
      <c r="CP37" s="37">
        <f>(11000-CP36)+'WA4'!$A$5</f>
        <v>10570</v>
      </c>
      <c r="CQ37" s="37">
        <f>(11000-CQ36)+'WA4'!$A$5</f>
        <v>10560</v>
      </c>
      <c r="CR37" s="37">
        <f>(11000-CR36)+'WA4'!$A$5</f>
        <v>10550</v>
      </c>
      <c r="CS37" s="37">
        <f>(11000-CS36)+'WA4'!$A$5</f>
        <v>10540</v>
      </c>
      <c r="CT37" s="37">
        <f>(11000-CT36)+'WA4'!$A$5</f>
        <v>10530</v>
      </c>
      <c r="CU37" s="37">
        <f>(11000-CU36)+'WA4'!$A$5</f>
        <v>10520</v>
      </c>
      <c r="CV37" s="37">
        <f>(11000-CV36)+'WA4'!$A$5</f>
        <v>10510</v>
      </c>
      <c r="CW37" s="37">
        <f>(11000-CW36)+'WA4'!$A$5</f>
        <v>10500</v>
      </c>
      <c r="CX37" s="37">
        <f>(11000-CX36)+'WA4'!$A$5</f>
        <v>10490</v>
      </c>
    </row>
    <row r="38" spans="1:102" x14ac:dyDescent="0.2">
      <c r="B38" s="154" t="s">
        <v>146</v>
      </c>
      <c r="C38" s="538"/>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3"/>
      <c r="BA38" s="33"/>
      <c r="BB38" s="33"/>
      <c r="BC38" s="38"/>
      <c r="BD38" s="33"/>
      <c r="BE38" s="33"/>
      <c r="BF38" s="33"/>
      <c r="BG38" s="33"/>
      <c r="BH38" s="33"/>
      <c r="BI38" s="33"/>
      <c r="BJ38" s="33"/>
      <c r="BL38" s="33"/>
      <c r="BM38" s="33"/>
      <c r="BN38" s="33"/>
      <c r="BO38" s="33"/>
      <c r="BP38" s="33"/>
      <c r="BQ38" s="33"/>
      <c r="BR38" s="33"/>
      <c r="BS38" s="33"/>
      <c r="BT38" s="33"/>
      <c r="BU38" s="33"/>
      <c r="BV38" s="33"/>
      <c r="BW38" s="33"/>
      <c r="BX38" s="33"/>
      <c r="BY38" s="33"/>
      <c r="BZ38" s="33"/>
      <c r="CA38" s="33"/>
      <c r="CB38" s="33"/>
      <c r="CC38" s="33"/>
      <c r="CD38" s="33"/>
      <c r="CE38" s="33"/>
      <c r="CF38" s="33"/>
      <c r="CG38" s="33" t="s">
        <v>969</v>
      </c>
      <c r="CH38" s="33"/>
      <c r="CI38" s="33"/>
      <c r="CJ38" s="33"/>
      <c r="CK38" s="33"/>
      <c r="CL38" s="33"/>
      <c r="CM38" s="33"/>
      <c r="CN38" s="33"/>
      <c r="CO38" s="33"/>
      <c r="CP38" s="33"/>
      <c r="CQ38" s="33"/>
      <c r="CR38" s="33"/>
      <c r="CS38" s="33"/>
      <c r="CT38" s="33"/>
      <c r="CU38" s="33"/>
      <c r="CV38" s="33"/>
      <c r="CW38" s="33"/>
    </row>
    <row r="39" spans="1:102" x14ac:dyDescent="0.2">
      <c r="B39" s="1" t="s">
        <v>1021</v>
      </c>
      <c r="C39" s="34"/>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row>
    <row r="40" spans="1:102" s="201" customFormat="1" x14ac:dyDescent="0.2">
      <c r="A40" s="206" t="s">
        <v>6</v>
      </c>
      <c r="B40" s="201" t="s">
        <v>1022</v>
      </c>
      <c r="C40" s="539"/>
    </row>
    <row r="41" spans="1:102" s="202" customFormat="1" x14ac:dyDescent="0.2">
      <c r="A41" s="199"/>
      <c r="C41" s="540" t="s">
        <v>970</v>
      </c>
    </row>
    <row r="42" spans="1:102" s="202" customFormat="1" x14ac:dyDescent="0.2">
      <c r="A42" s="199"/>
      <c r="C42" s="540"/>
      <c r="AL42" s="202" t="s">
        <v>971</v>
      </c>
    </row>
    <row r="43" spans="1:102" s="202" customFormat="1" x14ac:dyDescent="0.2">
      <c r="A43" s="199"/>
      <c r="C43" s="540"/>
      <c r="AT43" s="202" t="s">
        <v>972</v>
      </c>
      <c r="CI43" s="202" t="s">
        <v>168</v>
      </c>
    </row>
    <row r="44" spans="1:102" s="202" customFormat="1" x14ac:dyDescent="0.2">
      <c r="A44" s="199"/>
      <c r="C44" s="540"/>
      <c r="BG44" s="202" t="s">
        <v>973</v>
      </c>
    </row>
    <row r="45" spans="1:102" s="202" customFormat="1" x14ac:dyDescent="0.2">
      <c r="A45" s="199"/>
      <c r="C45" s="540"/>
      <c r="L45" s="232"/>
      <c r="BW45" s="202" t="s">
        <v>974</v>
      </c>
    </row>
    <row r="46" spans="1:102" s="202" customFormat="1" x14ac:dyDescent="0.2">
      <c r="A46" s="199"/>
      <c r="C46" s="540"/>
      <c r="CH46" s="202" t="s">
        <v>975</v>
      </c>
    </row>
    <row r="47" spans="1:102" s="202" customFormat="1" x14ac:dyDescent="0.2">
      <c r="A47" s="199"/>
      <c r="C47" s="540"/>
      <c r="CH47" s="202" t="s">
        <v>976</v>
      </c>
    </row>
    <row r="48" spans="1:102" s="202" customFormat="1" x14ac:dyDescent="0.2">
      <c r="A48" s="199"/>
      <c r="C48" s="540"/>
      <c r="CJ48" s="202" t="s">
        <v>977</v>
      </c>
    </row>
    <row r="49" spans="1:89" s="202" customFormat="1" x14ac:dyDescent="0.2">
      <c r="A49" s="199"/>
      <c r="C49" s="540"/>
      <c r="CK49" s="202" t="s">
        <v>978</v>
      </c>
    </row>
    <row r="50" spans="1:89" s="203" customFormat="1" x14ac:dyDescent="0.2">
      <c r="A50" s="200"/>
      <c r="C50" s="541"/>
    </row>
    <row r="51" spans="1:89" s="166" customFormat="1" x14ac:dyDescent="0.2">
      <c r="A51" s="491" t="s">
        <v>942</v>
      </c>
      <c r="C51" s="528"/>
    </row>
    <row r="52" spans="1:89" s="5" customFormat="1" x14ac:dyDescent="0.2">
      <c r="A52" s="322" t="s">
        <v>966</v>
      </c>
      <c r="C52" s="533"/>
    </row>
    <row r="53" spans="1:89" s="168" customFormat="1" x14ac:dyDescent="0.2">
      <c r="A53" s="492"/>
      <c r="C53" s="542"/>
    </row>
    <row r="54" spans="1:89" x14ac:dyDescent="0.2">
      <c r="A54" s="69" t="s">
        <v>153</v>
      </c>
      <c r="B54" s="231" t="s">
        <v>344</v>
      </c>
      <c r="C54" s="34"/>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row>
    <row r="55" spans="1:89" x14ac:dyDescent="0.2">
      <c r="A55" s="69"/>
      <c r="B55" s="33"/>
      <c r="C55" s="34"/>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5"/>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row>
    <row r="56" spans="1:89" x14ac:dyDescent="0.2">
      <c r="A56" s="69"/>
      <c r="B56" s="33"/>
      <c r="C56" s="34"/>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5"/>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row>
    <row r="57" spans="1:89" x14ac:dyDescent="0.2">
      <c r="A57" s="69"/>
      <c r="B57" s="33"/>
      <c r="C57" s="3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5"/>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row>
    <row r="58" spans="1:89" s="167" customFormat="1" x14ac:dyDescent="0.2">
      <c r="A58" s="181"/>
      <c r="B58" s="168"/>
      <c r="C58" s="542"/>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row>
    <row r="59" spans="1:89" x14ac:dyDescent="0.2">
      <c r="A59" s="182" t="s">
        <v>0</v>
      </c>
      <c r="B59" s="231" t="s">
        <v>330</v>
      </c>
      <c r="C59" s="34"/>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89" x14ac:dyDescent="0.2">
      <c r="A60" s="69"/>
      <c r="B60" s="33"/>
      <c r="C60" s="34" t="s">
        <v>979</v>
      </c>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89" x14ac:dyDescent="0.2">
      <c r="A61" s="69"/>
      <c r="B61" s="33"/>
      <c r="C61" s="3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row>
    <row r="62" spans="1:89" x14ac:dyDescent="0.2">
      <c r="A62" s="69"/>
      <c r="B62" s="33"/>
      <c r="C62" s="34"/>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row>
    <row r="63" spans="1:89" x14ac:dyDescent="0.2">
      <c r="A63" s="69"/>
      <c r="B63" s="33"/>
      <c r="C63" s="34"/>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89" x14ac:dyDescent="0.2">
      <c r="A64" s="69"/>
      <c r="B64" s="33"/>
      <c r="C64" s="34"/>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t="s">
        <v>980</v>
      </c>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row>
    <row r="65" spans="1:76" x14ac:dyDescent="0.2">
      <c r="A65" s="69"/>
      <c r="B65" s="33"/>
      <c r="C65" s="34"/>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row>
    <row r="66" spans="1:76" x14ac:dyDescent="0.2">
      <c r="A66" s="69"/>
      <c r="B66" s="33"/>
      <c r="C66" s="34"/>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76" x14ac:dyDescent="0.2">
      <c r="A67" s="69"/>
      <c r="B67" s="33"/>
      <c r="C67" s="34"/>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t="s">
        <v>981</v>
      </c>
      <c r="BI67" s="33"/>
      <c r="BJ67" s="33"/>
      <c r="BK67" s="33"/>
      <c r="BL67" s="33"/>
      <c r="BM67" s="33"/>
      <c r="BN67" s="33"/>
      <c r="BO67" s="33"/>
      <c r="BP67" s="33"/>
      <c r="BQ67" s="33"/>
      <c r="BR67" s="33"/>
      <c r="BS67" s="33"/>
      <c r="BT67" s="33"/>
      <c r="BU67" s="33"/>
      <c r="BV67" s="33"/>
      <c r="BW67" s="33"/>
      <c r="BX67" s="33"/>
    </row>
    <row r="68" spans="1:76" x14ac:dyDescent="0.2">
      <c r="A68" s="69"/>
      <c r="B68" s="33"/>
      <c r="C68" s="34"/>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row>
    <row r="69" spans="1:76" s="167" customFormat="1" x14ac:dyDescent="0.2">
      <c r="A69" s="181"/>
      <c r="B69" s="168"/>
      <c r="C69" s="542"/>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row>
    <row r="70" spans="1:76" x14ac:dyDescent="0.2">
      <c r="A70" s="182" t="s">
        <v>4</v>
      </c>
      <c r="B70" s="231" t="s">
        <v>332</v>
      </c>
      <c r="C70" s="34"/>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row>
    <row r="71" spans="1:76" x14ac:dyDescent="0.2">
      <c r="A71" s="69"/>
      <c r="B71" s="33"/>
      <c r="C71" s="34"/>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76" x14ac:dyDescent="0.2">
      <c r="A72" s="69"/>
      <c r="B72" s="33"/>
      <c r="C72" s="34"/>
      <c r="D72" s="33"/>
      <c r="E72" s="33"/>
      <c r="F72" s="33"/>
      <c r="G72" s="33"/>
      <c r="H72" s="33"/>
      <c r="I72" s="33"/>
      <c r="J72" s="33"/>
      <c r="K72" s="33"/>
      <c r="L72" s="33"/>
      <c r="M72" s="33"/>
      <c r="N72" s="33"/>
      <c r="O72" s="33" t="s">
        <v>982</v>
      </c>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76" x14ac:dyDescent="0.2">
      <c r="A73" s="69"/>
      <c r="B73" s="33"/>
      <c r="C73" s="34"/>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76" x14ac:dyDescent="0.2">
      <c r="A74" s="69"/>
      <c r="B74" s="33"/>
      <c r="C74" s="34"/>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76" s="167" customFormat="1" x14ac:dyDescent="0.2">
      <c r="A75" s="181"/>
      <c r="B75" s="168"/>
      <c r="C75" s="542"/>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row>
    <row r="76" spans="1:76" x14ac:dyDescent="0.2">
      <c r="A76" s="182" t="s">
        <v>2</v>
      </c>
      <c r="B76" s="231" t="s">
        <v>331</v>
      </c>
      <c r="C76" s="34"/>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76" x14ac:dyDescent="0.2">
      <c r="A77" s="69"/>
      <c r="B77" s="33"/>
      <c r="C77" s="34" t="s">
        <v>983</v>
      </c>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76" x14ac:dyDescent="0.2">
      <c r="A78" s="69"/>
      <c r="B78" s="33"/>
      <c r="C78" s="34"/>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t="s">
        <v>984</v>
      </c>
      <c r="BH78" s="33"/>
      <c r="BI78" s="33"/>
      <c r="BJ78" s="33"/>
      <c r="BK78" s="33"/>
      <c r="BL78" s="33"/>
      <c r="BM78" s="33"/>
      <c r="BN78" s="33"/>
      <c r="BO78" s="33"/>
      <c r="BP78" s="33"/>
      <c r="BQ78" s="33"/>
      <c r="BR78" s="33"/>
      <c r="BS78" s="33"/>
      <c r="BT78" s="33"/>
      <c r="BU78" s="33"/>
      <c r="BV78" s="33"/>
      <c r="BW78" s="33"/>
      <c r="BX78" s="33"/>
    </row>
    <row r="79" spans="1:76" x14ac:dyDescent="0.2">
      <c r="A79" s="69"/>
      <c r="B79" s="33"/>
      <c r="C79" s="34"/>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76" s="167" customFormat="1" x14ac:dyDescent="0.2">
      <c r="A80" s="181"/>
      <c r="B80" s="168"/>
      <c r="C80" s="542"/>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row>
    <row r="81" spans="1:99" x14ac:dyDescent="0.2">
      <c r="A81" s="182" t="s">
        <v>3</v>
      </c>
      <c r="B81" s="231" t="s">
        <v>333</v>
      </c>
      <c r="C81" s="34"/>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99" x14ac:dyDescent="0.2">
      <c r="A82" s="69"/>
      <c r="B82" s="33"/>
      <c r="C82" s="34"/>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t="s">
        <v>2153</v>
      </c>
      <c r="BO82" s="33"/>
      <c r="BP82" s="33"/>
      <c r="BQ82" s="33"/>
      <c r="BR82" s="33"/>
      <c r="BS82" s="33"/>
      <c r="BT82" s="33"/>
      <c r="BU82" s="33"/>
      <c r="BV82" s="33"/>
      <c r="BW82" s="33"/>
      <c r="BX82" s="33"/>
    </row>
    <row r="83" spans="1:99" x14ac:dyDescent="0.2">
      <c r="A83" s="69"/>
      <c r="B83" s="33"/>
      <c r="C83" s="34"/>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t="s">
        <v>2154</v>
      </c>
      <c r="BR83" s="33"/>
      <c r="BS83" s="33"/>
      <c r="BT83" s="33"/>
      <c r="BU83" s="33"/>
      <c r="BV83" s="33"/>
      <c r="BW83" s="33"/>
      <c r="BX83" s="33"/>
    </row>
    <row r="84" spans="1:99" x14ac:dyDescent="0.2">
      <c r="A84" s="69"/>
      <c r="B84" s="33"/>
      <c r="C84" s="34"/>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t="s">
        <v>2156</v>
      </c>
      <c r="BR84" s="33"/>
      <c r="BS84" s="33"/>
      <c r="BT84" s="33"/>
      <c r="BU84" s="33"/>
      <c r="BV84" s="33"/>
      <c r="BW84" s="33"/>
      <c r="BX84" s="33"/>
    </row>
    <row r="85" spans="1:99" x14ac:dyDescent="0.2">
      <c r="A85" s="69"/>
      <c r="B85" s="33"/>
      <c r="C85" s="34"/>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t="s">
        <v>2155</v>
      </c>
      <c r="BS85" s="33"/>
      <c r="BT85" s="33"/>
      <c r="BU85" s="33"/>
      <c r="BV85" s="33"/>
      <c r="BW85" s="33"/>
      <c r="BX85" s="33"/>
    </row>
    <row r="86" spans="1:99" x14ac:dyDescent="0.2">
      <c r="A86" s="69"/>
      <c r="B86" s="33"/>
      <c r="C86" s="34"/>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row>
    <row r="87" spans="1:99" s="167" customFormat="1" x14ac:dyDescent="0.2">
      <c r="A87" s="181"/>
      <c r="B87" s="168"/>
      <c r="C87" s="542"/>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row>
    <row r="88" spans="1:99" s="56" customFormat="1" x14ac:dyDescent="0.2">
      <c r="A88" s="69" t="s">
        <v>167</v>
      </c>
      <c r="B88" s="234" t="s">
        <v>334</v>
      </c>
      <c r="C88" s="533"/>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row>
    <row r="89" spans="1:99" s="56" customFormat="1" x14ac:dyDescent="0.2">
      <c r="A89" s="69"/>
      <c r="B89" s="5"/>
      <c r="C89" s="533"/>
      <c r="D89" s="5"/>
      <c r="E89" s="5"/>
      <c r="F89" s="5"/>
      <c r="G89" s="5"/>
      <c r="H89" s="5"/>
      <c r="I89" s="5"/>
      <c r="J89" s="5"/>
      <c r="K89" s="5"/>
      <c r="L89" s="33"/>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CU89" s="56" t="s">
        <v>985</v>
      </c>
    </row>
    <row r="90" spans="1:99" s="167" customFormat="1" x14ac:dyDescent="0.2">
      <c r="A90" s="181"/>
      <c r="B90" s="168"/>
      <c r="C90" s="542"/>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row>
    <row r="91" spans="1:99" s="213" customFormat="1" x14ac:dyDescent="0.2">
      <c r="A91" s="212" t="s">
        <v>5</v>
      </c>
      <c r="C91" s="543"/>
    </row>
    <row r="92" spans="1:99" s="213" customFormat="1" x14ac:dyDescent="0.2">
      <c r="A92" s="214" t="s">
        <v>1901</v>
      </c>
      <c r="C92" s="543"/>
      <c r="AT92" s="213" t="s">
        <v>2412</v>
      </c>
    </row>
    <row r="93" spans="1:99" s="213" customFormat="1" x14ac:dyDescent="0.2">
      <c r="A93" s="214" t="s">
        <v>943</v>
      </c>
      <c r="C93" s="543"/>
    </row>
    <row r="94" spans="1:99" s="213" customFormat="1" x14ac:dyDescent="0.2">
      <c r="A94" s="214"/>
      <c r="C94" s="543"/>
      <c r="AV94" s="213" t="s">
        <v>2437</v>
      </c>
    </row>
    <row r="95" spans="1:99" s="213" customFormat="1" x14ac:dyDescent="0.2">
      <c r="A95" s="214"/>
      <c r="C95" s="543"/>
      <c r="BO95" s="213" t="s">
        <v>2438</v>
      </c>
    </row>
    <row r="96" spans="1:99" s="213" customFormat="1" x14ac:dyDescent="0.2">
      <c r="A96" s="214"/>
      <c r="C96" s="543"/>
      <c r="BU96" s="213" t="s">
        <v>2419</v>
      </c>
    </row>
    <row r="97" spans="1:86" s="213" customFormat="1" x14ac:dyDescent="0.2">
      <c r="A97" s="214"/>
      <c r="C97" s="543"/>
      <c r="CF97" s="213" t="s">
        <v>2420</v>
      </c>
    </row>
    <row r="98" spans="1:86" s="213" customFormat="1" x14ac:dyDescent="0.2">
      <c r="A98" s="214"/>
      <c r="C98" s="543"/>
      <c r="CH98" s="213" t="s">
        <v>2421</v>
      </c>
    </row>
    <row r="99" spans="1:86" s="213" customFormat="1" x14ac:dyDescent="0.2">
      <c r="A99" s="214"/>
      <c r="C99" s="543"/>
    </row>
    <row r="100" spans="1:86" s="215" customFormat="1" x14ac:dyDescent="0.2">
      <c r="A100" s="214"/>
      <c r="C100" s="544"/>
    </row>
    <row r="101" spans="1:86" x14ac:dyDescent="0.2">
      <c r="A101" s="182" t="s">
        <v>96</v>
      </c>
      <c r="B101" s="231" t="s">
        <v>335</v>
      </c>
      <c r="C101" s="34"/>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row>
    <row r="102" spans="1:86" x14ac:dyDescent="0.2">
      <c r="A102" s="69"/>
      <c r="B102" s="33"/>
      <c r="C102" s="34" t="s">
        <v>986</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row>
    <row r="103" spans="1:86" x14ac:dyDescent="0.2">
      <c r="A103" s="69"/>
      <c r="B103" s="33"/>
      <c r="C103" s="34"/>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row>
    <row r="104" spans="1:86" x14ac:dyDescent="0.2">
      <c r="A104" s="69"/>
      <c r="B104" s="33"/>
      <c r="C104" s="34"/>
      <c r="D104" s="33"/>
      <c r="E104" s="33"/>
      <c r="F104" s="33"/>
      <c r="G104" s="33"/>
      <c r="H104" s="33"/>
      <c r="I104" s="33"/>
      <c r="J104" s="33"/>
      <c r="K104" s="33" t="s">
        <v>987</v>
      </c>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row>
    <row r="105" spans="1:86" s="167" customFormat="1" x14ac:dyDescent="0.2">
      <c r="A105" s="181"/>
      <c r="B105" s="168"/>
      <c r="C105" s="542"/>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row>
    <row r="106" spans="1:86" s="56" customFormat="1" x14ac:dyDescent="0.2">
      <c r="A106" s="69" t="s">
        <v>283</v>
      </c>
      <c r="B106" s="5"/>
      <c r="C106" s="533"/>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row>
    <row r="107" spans="1:86" s="56" customFormat="1" x14ac:dyDescent="0.2">
      <c r="A107" s="69"/>
      <c r="B107" s="5"/>
      <c r="C107" s="533"/>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row>
    <row r="108" spans="1:86" s="167" customFormat="1" x14ac:dyDescent="0.2">
      <c r="A108" s="181"/>
      <c r="B108" s="168"/>
      <c r="C108" s="542"/>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row>
    <row r="109" spans="1:86" x14ac:dyDescent="0.2">
      <c r="A109" s="69" t="s">
        <v>7</v>
      </c>
      <c r="B109" s="231" t="s">
        <v>336</v>
      </c>
      <c r="C109" s="34"/>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row>
    <row r="110" spans="1:86" x14ac:dyDescent="0.2">
      <c r="A110" s="69"/>
      <c r="B110" s="33"/>
      <c r="C110" s="34"/>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t="s">
        <v>988</v>
      </c>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row>
    <row r="111" spans="1:86" s="167" customFormat="1" x14ac:dyDescent="0.2">
      <c r="A111" s="181"/>
      <c r="B111" s="168"/>
      <c r="C111" s="542"/>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row>
    <row r="112" spans="1:86" s="225" customFormat="1" x14ac:dyDescent="0.2">
      <c r="A112" s="224" t="s">
        <v>129</v>
      </c>
      <c r="B112" s="233" t="s">
        <v>337</v>
      </c>
      <c r="C112" s="545"/>
    </row>
    <row r="113" spans="1:97" s="225" customFormat="1" x14ac:dyDescent="0.2">
      <c r="A113" s="226"/>
      <c r="C113" s="545"/>
      <c r="K113" s="225" t="s">
        <v>989</v>
      </c>
    </row>
    <row r="114" spans="1:97" s="225" customFormat="1" x14ac:dyDescent="0.2">
      <c r="A114" s="226"/>
      <c r="C114" s="545"/>
      <c r="CP114" s="225" t="s">
        <v>2249</v>
      </c>
    </row>
    <row r="115" spans="1:97" s="225" customFormat="1" x14ac:dyDescent="0.2">
      <c r="A115" s="226"/>
      <c r="C115" s="545"/>
      <c r="CS115" s="225" t="s">
        <v>2250</v>
      </c>
    </row>
    <row r="116" spans="1:97" s="225" customFormat="1" x14ac:dyDescent="0.2">
      <c r="A116" s="226"/>
      <c r="C116" s="545"/>
      <c r="CS116" s="225" t="s">
        <v>2251</v>
      </c>
    </row>
    <row r="117" spans="1:97" s="228" customFormat="1" x14ac:dyDescent="0.2">
      <c r="A117" s="227"/>
      <c r="C117" s="546"/>
    </row>
    <row r="118" spans="1:97" x14ac:dyDescent="0.2">
      <c r="A118" s="182" t="s">
        <v>585</v>
      </c>
      <c r="B118" s="231" t="s">
        <v>573</v>
      </c>
      <c r="C118" s="34"/>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row>
    <row r="119" spans="1:97" x14ac:dyDescent="0.2">
      <c r="A119" s="69"/>
      <c r="B119" s="33"/>
      <c r="C119" s="34"/>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t="s">
        <v>990</v>
      </c>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row>
    <row r="120" spans="1:97" x14ac:dyDescent="0.2">
      <c r="A120" s="69"/>
      <c r="B120" s="33"/>
      <c r="C120" s="34"/>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t="s">
        <v>991</v>
      </c>
      <c r="BT120" s="33"/>
      <c r="BU120" s="33"/>
      <c r="BV120" s="33"/>
      <c r="BW120" s="33"/>
      <c r="BX120" s="33"/>
    </row>
    <row r="121" spans="1:97" x14ac:dyDescent="0.2">
      <c r="A121" s="69"/>
      <c r="B121" s="33"/>
      <c r="C121" s="34"/>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CS121" s="1" t="s">
        <v>992</v>
      </c>
    </row>
    <row r="122" spans="1:97" s="167" customFormat="1" x14ac:dyDescent="0.2">
      <c r="A122" s="181"/>
      <c r="B122" s="168"/>
      <c r="C122" s="542"/>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row>
    <row r="123" spans="1:97" x14ac:dyDescent="0.2">
      <c r="A123" s="182" t="s">
        <v>10</v>
      </c>
      <c r="B123" s="231" t="s">
        <v>338</v>
      </c>
      <c r="C123" s="34"/>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row>
    <row r="124" spans="1:97" x14ac:dyDescent="0.2">
      <c r="A124" s="69"/>
      <c r="B124" s="33"/>
      <c r="C124" s="34"/>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t="s">
        <v>993</v>
      </c>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row>
    <row r="125" spans="1:97" s="167" customFormat="1" x14ac:dyDescent="0.2">
      <c r="A125" s="181"/>
      <c r="B125" s="168"/>
      <c r="C125" s="542"/>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row>
    <row r="126" spans="1:97" s="56" customFormat="1" x14ac:dyDescent="0.2">
      <c r="A126" s="69" t="s">
        <v>945</v>
      </c>
      <c r="B126" s="5"/>
      <c r="C126" s="533"/>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row>
    <row r="127" spans="1:97" s="56" customFormat="1" x14ac:dyDescent="0.2">
      <c r="A127" s="69"/>
      <c r="B127" s="5"/>
      <c r="C127" s="533"/>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row>
    <row r="128" spans="1:97" s="167" customFormat="1" x14ac:dyDescent="0.2">
      <c r="A128" s="181"/>
      <c r="B128" s="168"/>
      <c r="C128" s="542"/>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row>
    <row r="129" spans="1:76" s="56" customFormat="1" x14ac:dyDescent="0.2">
      <c r="A129" s="69" t="s">
        <v>951</v>
      </c>
      <c r="B129" s="5"/>
      <c r="C129" s="533"/>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row>
    <row r="130" spans="1:76" s="56" customFormat="1" x14ac:dyDescent="0.2">
      <c r="A130" s="69" t="s">
        <v>952</v>
      </c>
      <c r="B130" s="5"/>
      <c r="C130" s="533"/>
      <c r="D130" s="5"/>
      <c r="E130" s="5"/>
      <c r="F130" s="5"/>
      <c r="G130" s="5"/>
      <c r="H130" s="5"/>
      <c r="I130" s="5"/>
      <c r="J130" s="5"/>
      <c r="K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t="s">
        <v>2198</v>
      </c>
      <c r="BB130" s="5"/>
      <c r="BC130" s="5"/>
      <c r="BD130" s="5"/>
      <c r="BE130" s="5"/>
      <c r="BF130" s="5"/>
      <c r="BG130" s="5"/>
      <c r="BH130" s="5"/>
      <c r="BI130" s="5"/>
      <c r="BJ130" s="5"/>
      <c r="BK130" s="5"/>
      <c r="BL130" s="5"/>
      <c r="BM130" s="5"/>
      <c r="BN130" s="5"/>
      <c r="BO130" s="5"/>
      <c r="BP130" s="5"/>
      <c r="BQ130" s="5"/>
      <c r="BR130" s="5"/>
      <c r="BS130" s="5"/>
      <c r="BT130" s="5"/>
      <c r="BU130" s="5"/>
      <c r="BV130" s="5"/>
      <c r="BW130" s="5"/>
      <c r="BX130" s="5"/>
    </row>
    <row r="131" spans="1:76" s="167" customFormat="1" x14ac:dyDescent="0.2">
      <c r="A131" s="181" t="s">
        <v>209</v>
      </c>
      <c r="B131" s="168"/>
      <c r="C131" s="542"/>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row>
    <row r="132" spans="1:76" x14ac:dyDescent="0.2">
      <c r="A132" s="182" t="s">
        <v>11</v>
      </c>
      <c r="B132" s="231" t="s">
        <v>339</v>
      </c>
      <c r="C132" s="34"/>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1:76" x14ac:dyDescent="0.2">
      <c r="A133" s="69" t="s">
        <v>953</v>
      </c>
      <c r="B133" s="33"/>
      <c r="C133" s="34" t="s">
        <v>994</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76" x14ac:dyDescent="0.2">
      <c r="A134" s="69" t="s">
        <v>954</v>
      </c>
      <c r="B134" s="33"/>
      <c r="C134" s="34"/>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76" x14ac:dyDescent="0.2">
      <c r="A135" s="69"/>
      <c r="B135" s="33"/>
      <c r="C135" s="34"/>
      <c r="D135" s="33"/>
      <c r="E135" s="33"/>
      <c r="F135" s="33"/>
      <c r="G135" s="33"/>
      <c r="H135" s="33"/>
      <c r="I135" s="33"/>
      <c r="J135" s="33"/>
      <c r="K135" s="33"/>
      <c r="L135" s="5"/>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76" x14ac:dyDescent="0.2">
      <c r="A136" s="69"/>
      <c r="B136" s="33"/>
      <c r="C136" s="34"/>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76" s="167" customFormat="1" x14ac:dyDescent="0.2">
      <c r="A137" s="181"/>
      <c r="B137" s="168"/>
      <c r="C137" s="542"/>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row>
    <row r="138" spans="1:76" x14ac:dyDescent="0.2">
      <c r="A138" s="182" t="s">
        <v>94</v>
      </c>
      <c r="B138" s="231" t="s">
        <v>340</v>
      </c>
      <c r="C138" s="34"/>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76" x14ac:dyDescent="0.2">
      <c r="A139" s="69"/>
      <c r="B139" s="33"/>
      <c r="C139" s="34" t="s">
        <v>2277</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2">
      <c r="A140" s="69"/>
      <c r="B140" s="33"/>
      <c r="C140" s="34"/>
      <c r="D140" s="33"/>
      <c r="E140" s="33"/>
      <c r="F140" s="33"/>
      <c r="G140" s="33"/>
      <c r="H140" s="33"/>
      <c r="I140" s="33"/>
      <c r="J140" s="33"/>
      <c r="K140" s="33"/>
      <c r="L140" s="33"/>
      <c r="M140" s="33" t="s">
        <v>995</v>
      </c>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76" x14ac:dyDescent="0.2">
      <c r="A141" s="69"/>
      <c r="B141" s="33"/>
      <c r="C141" s="34"/>
      <c r="D141" s="33"/>
      <c r="E141" s="33"/>
      <c r="F141" s="33"/>
      <c r="G141" s="33"/>
      <c r="H141" s="33"/>
      <c r="I141" s="33"/>
      <c r="J141" s="33"/>
      <c r="K141" s="33"/>
      <c r="L141" s="33"/>
      <c r="M141" s="33"/>
      <c r="N141" s="33"/>
      <c r="O141" s="33"/>
      <c r="P141" s="33"/>
      <c r="Q141" s="33" t="s">
        <v>2278</v>
      </c>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76" x14ac:dyDescent="0.2">
      <c r="A142" s="69"/>
      <c r="B142" s="33"/>
      <c r="C142" s="34"/>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row>
    <row r="143" spans="1:76" x14ac:dyDescent="0.2">
      <c r="A143" s="69"/>
      <c r="B143" s="33"/>
      <c r="C143" s="34"/>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t="s">
        <v>996</v>
      </c>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row>
    <row r="144" spans="1:76" x14ac:dyDescent="0.2">
      <c r="A144" s="69"/>
      <c r="B144" s="33"/>
      <c r="C144" s="34"/>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t="s">
        <v>997</v>
      </c>
      <c r="BM144" s="33"/>
      <c r="BN144" s="33"/>
      <c r="BO144" s="33"/>
      <c r="BP144" s="33"/>
      <c r="BQ144" s="33"/>
      <c r="BR144" s="33"/>
      <c r="BS144" s="33"/>
      <c r="BT144" s="33"/>
      <c r="BU144" s="33"/>
      <c r="BV144" s="33"/>
      <c r="BW144" s="33"/>
      <c r="BX144" s="33"/>
    </row>
    <row r="145" spans="1:76" s="167" customFormat="1" x14ac:dyDescent="0.2">
      <c r="A145" s="181"/>
      <c r="B145" s="168"/>
      <c r="C145" s="542"/>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row>
    <row r="146" spans="1:76" s="165" customFormat="1" x14ac:dyDescent="0.2">
      <c r="A146" s="182" t="s">
        <v>946</v>
      </c>
      <c r="B146" s="166"/>
      <c r="C146" s="528"/>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row>
    <row r="147" spans="1:76" s="56" customFormat="1" x14ac:dyDescent="0.2">
      <c r="A147" s="69" t="s">
        <v>943</v>
      </c>
      <c r="B147" s="5"/>
      <c r="C147" s="533" t="s">
        <v>998</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row>
    <row r="148" spans="1:76" s="167" customFormat="1" x14ac:dyDescent="0.2">
      <c r="A148" s="181"/>
      <c r="B148" s="168"/>
      <c r="C148" s="542"/>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row>
    <row r="149" spans="1:76" s="249" customFormat="1" x14ac:dyDescent="0.2">
      <c r="A149" s="248" t="s">
        <v>220</v>
      </c>
      <c r="B149" s="253" t="s">
        <v>341</v>
      </c>
      <c r="C149" s="547"/>
    </row>
    <row r="150" spans="1:76" s="249" customFormat="1" x14ac:dyDescent="0.2">
      <c r="A150" s="250"/>
      <c r="C150" s="547"/>
      <c r="L150" s="249" t="s">
        <v>999</v>
      </c>
    </row>
    <row r="151" spans="1:76" s="249" customFormat="1" x14ac:dyDescent="0.2">
      <c r="A151" s="250"/>
      <c r="C151" s="547"/>
      <c r="L151" s="249" t="s">
        <v>1000</v>
      </c>
    </row>
    <row r="152" spans="1:76" s="249" customFormat="1" x14ac:dyDescent="0.2">
      <c r="A152" s="250"/>
      <c r="C152" s="547"/>
      <c r="L152" s="249" t="s">
        <v>1001</v>
      </c>
    </row>
    <row r="153" spans="1:76" s="249" customFormat="1" x14ac:dyDescent="0.2">
      <c r="A153" s="250"/>
      <c r="C153" s="547"/>
      <c r="L153" s="249" t="s">
        <v>1002</v>
      </c>
    </row>
    <row r="154" spans="1:76" s="249" customFormat="1" x14ac:dyDescent="0.2">
      <c r="A154" s="250"/>
      <c r="C154" s="547"/>
      <c r="L154" s="249" t="s">
        <v>1003</v>
      </c>
    </row>
    <row r="155" spans="1:76" s="249" customFormat="1" x14ac:dyDescent="0.2">
      <c r="A155" s="250"/>
      <c r="C155" s="547"/>
    </row>
    <row r="156" spans="1:76" s="249" customFormat="1" x14ac:dyDescent="0.2">
      <c r="A156" s="250"/>
      <c r="C156" s="547"/>
      <c r="R156" s="249" t="s">
        <v>1004</v>
      </c>
    </row>
    <row r="157" spans="1:76" s="249" customFormat="1" x14ac:dyDescent="0.2">
      <c r="A157" s="250"/>
      <c r="C157" s="547"/>
    </row>
    <row r="158" spans="1:76" s="249" customFormat="1" x14ac:dyDescent="0.2">
      <c r="A158" s="250"/>
      <c r="C158" s="547"/>
      <c r="T158" s="249" t="s">
        <v>1005</v>
      </c>
    </row>
    <row r="159" spans="1:76" s="249" customFormat="1" x14ac:dyDescent="0.2">
      <c r="A159" s="250"/>
      <c r="C159" s="547"/>
      <c r="BR159" s="249" t="s">
        <v>1006</v>
      </c>
    </row>
    <row r="160" spans="1:76" s="249" customFormat="1" x14ac:dyDescent="0.2">
      <c r="A160" s="250"/>
      <c r="C160" s="547"/>
    </row>
    <row r="161" spans="1:84" s="249" customFormat="1" x14ac:dyDescent="0.2">
      <c r="A161" s="250"/>
      <c r="C161" s="547"/>
    </row>
    <row r="162" spans="1:84" s="251" customFormat="1" x14ac:dyDescent="0.2">
      <c r="A162" s="254"/>
      <c r="C162" s="548"/>
    </row>
    <row r="163" spans="1:84" x14ac:dyDescent="0.2">
      <c r="A163" s="69" t="s">
        <v>128</v>
      </c>
      <c r="B163" s="231" t="s">
        <v>342</v>
      </c>
      <c r="C163" s="34"/>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84" x14ac:dyDescent="0.2">
      <c r="A164" s="69"/>
      <c r="B164" s="33"/>
      <c r="C164" s="34"/>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row>
    <row r="165" spans="1:84" x14ac:dyDescent="0.2">
      <c r="A165" s="69"/>
      <c r="B165" s="33"/>
      <c r="C165" s="34"/>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t="s">
        <v>1007</v>
      </c>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row>
    <row r="166" spans="1:84" x14ac:dyDescent="0.2">
      <c r="A166" s="69"/>
      <c r="B166" s="33"/>
      <c r="C166" s="34"/>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t="s">
        <v>1008</v>
      </c>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row>
    <row r="167" spans="1:84" x14ac:dyDescent="0.2">
      <c r="A167" s="69"/>
      <c r="B167" s="33"/>
      <c r="C167" s="34"/>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t="s">
        <v>1009</v>
      </c>
      <c r="BS167" s="33"/>
      <c r="BT167" s="33"/>
      <c r="BU167" s="33"/>
      <c r="BV167" s="33"/>
      <c r="BW167" s="33"/>
      <c r="BX167" s="33"/>
    </row>
    <row r="168" spans="1:84" x14ac:dyDescent="0.2">
      <c r="A168" s="69"/>
      <c r="B168" s="33"/>
      <c r="C168" s="34"/>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CF168" s="1" t="s">
        <v>1010</v>
      </c>
    </row>
    <row r="169" spans="1:84" s="167" customFormat="1" x14ac:dyDescent="0.2">
      <c r="A169" s="181"/>
      <c r="B169" s="168"/>
      <c r="C169" s="542"/>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168"/>
      <c r="BX169" s="168"/>
      <c r="CF169" s="1"/>
    </row>
    <row r="170" spans="1:84" s="495" customFormat="1" x14ac:dyDescent="0.2">
      <c r="A170" s="494" t="s">
        <v>950</v>
      </c>
      <c r="B170" s="503" t="s">
        <v>959</v>
      </c>
      <c r="C170" s="549"/>
    </row>
    <row r="171" spans="1:84" s="498" customFormat="1" x14ac:dyDescent="0.2">
      <c r="A171" s="497"/>
      <c r="C171" s="550"/>
      <c r="G171" s="498" t="s">
        <v>1011</v>
      </c>
    </row>
    <row r="172" spans="1:84" s="306" customFormat="1" x14ac:dyDescent="0.2">
      <c r="A172" s="497"/>
      <c r="C172" s="551"/>
    </row>
    <row r="173" spans="1:84" s="500" customFormat="1" x14ac:dyDescent="0.2">
      <c r="A173" s="499"/>
      <c r="C173" s="552"/>
    </row>
    <row r="174" spans="1:84" s="495" customFormat="1" x14ac:dyDescent="0.2">
      <c r="A174" s="494" t="s">
        <v>949</v>
      </c>
      <c r="B174" s="495" t="s">
        <v>956</v>
      </c>
      <c r="C174" s="549"/>
    </row>
    <row r="175" spans="1:84" s="498" customFormat="1" x14ac:dyDescent="0.2">
      <c r="A175" s="497"/>
      <c r="C175" s="550"/>
      <c r="G175" s="498" t="s">
        <v>1011</v>
      </c>
    </row>
    <row r="176" spans="1:84" s="306" customFormat="1" x14ac:dyDescent="0.2">
      <c r="A176" s="497"/>
      <c r="C176" s="551"/>
    </row>
    <row r="177" spans="1:76" s="500" customFormat="1" x14ac:dyDescent="0.2">
      <c r="A177" s="499"/>
      <c r="C177" s="552"/>
    </row>
    <row r="178" spans="1:76" s="495" customFormat="1" x14ac:dyDescent="0.2">
      <c r="A178" s="494" t="s">
        <v>948</v>
      </c>
      <c r="B178" s="495" t="s">
        <v>958</v>
      </c>
      <c r="C178" s="549"/>
    </row>
    <row r="179" spans="1:76" s="306" customFormat="1" x14ac:dyDescent="0.2">
      <c r="A179" s="497"/>
      <c r="C179" s="551"/>
      <c r="G179" s="498" t="s">
        <v>1011</v>
      </c>
    </row>
    <row r="180" spans="1:76" s="500" customFormat="1" x14ac:dyDescent="0.2">
      <c r="A180" s="499"/>
      <c r="C180" s="552"/>
    </row>
    <row r="181" spans="1:76" s="495" customFormat="1" x14ac:dyDescent="0.2">
      <c r="A181" s="494" t="s">
        <v>947</v>
      </c>
      <c r="B181" s="495" t="s">
        <v>957</v>
      </c>
      <c r="C181" s="549"/>
    </row>
    <row r="182" spans="1:76" s="306" customFormat="1" x14ac:dyDescent="0.2">
      <c r="A182" s="497"/>
      <c r="C182" s="551"/>
      <c r="G182" s="498" t="s">
        <v>1011</v>
      </c>
    </row>
    <row r="183" spans="1:76" s="500" customFormat="1" x14ac:dyDescent="0.2">
      <c r="A183" s="499"/>
      <c r="C183" s="552"/>
    </row>
    <row r="184" spans="1:76" s="495" customFormat="1" x14ac:dyDescent="0.2">
      <c r="A184" s="494" t="s">
        <v>95</v>
      </c>
      <c r="C184" s="549"/>
    </row>
    <row r="185" spans="1:76" s="306" customFormat="1" x14ac:dyDescent="0.2">
      <c r="A185" s="497" t="s">
        <v>944</v>
      </c>
      <c r="C185" s="551"/>
      <c r="G185" s="498" t="s">
        <v>1011</v>
      </c>
    </row>
    <row r="186" spans="1:76" s="500" customFormat="1" x14ac:dyDescent="0.2">
      <c r="A186" s="499"/>
      <c r="C186" s="552"/>
    </row>
    <row r="187" spans="1:76" x14ac:dyDescent="0.2">
      <c r="A187" s="4" t="s">
        <v>130</v>
      </c>
      <c r="B187" s="231" t="s">
        <v>343</v>
      </c>
      <c r="C187" s="34"/>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row>
    <row r="188" spans="1:76" x14ac:dyDescent="0.2">
      <c r="B188" s="33"/>
      <c r="C188" s="34"/>
      <c r="D188" s="33"/>
      <c r="E188" s="33"/>
      <c r="F188" s="33"/>
      <c r="G188" s="33"/>
      <c r="H188" s="33"/>
      <c r="I188" s="33"/>
      <c r="J188" s="33"/>
      <c r="K188" s="33"/>
      <c r="L188" s="33"/>
      <c r="M188" s="33"/>
      <c r="N188" s="33"/>
      <c r="O188" s="33"/>
      <c r="P188" s="33"/>
      <c r="Q188" s="33"/>
      <c r="R188" s="33"/>
      <c r="S188" s="33"/>
      <c r="T188" s="33"/>
      <c r="U188" s="33"/>
      <c r="V188" s="33"/>
      <c r="W188" s="33"/>
      <c r="X188" s="33" t="s">
        <v>1012</v>
      </c>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row>
    <row r="189" spans="1:76" x14ac:dyDescent="0.2">
      <c r="B189" s="33"/>
      <c r="C189" s="34"/>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t="s">
        <v>1013</v>
      </c>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row>
    <row r="190" spans="1:76" x14ac:dyDescent="0.2">
      <c r="B190" s="33"/>
      <c r="C190" s="34"/>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row>
    <row r="191" spans="1:76" x14ac:dyDescent="0.2">
      <c r="B191" s="33"/>
      <c r="C191" s="34"/>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row>
    <row r="192" spans="1:76" x14ac:dyDescent="0.2">
      <c r="B192" s="33"/>
      <c r="C192" s="34"/>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L192" s="33"/>
      <c r="BM192" s="33"/>
      <c r="BN192" s="33"/>
      <c r="BO192" s="33"/>
      <c r="BP192" s="33"/>
      <c r="BQ192" s="33"/>
      <c r="BR192" s="33"/>
      <c r="BS192" s="33"/>
      <c r="BT192" s="33"/>
      <c r="BU192" s="33"/>
      <c r="BV192" s="33"/>
      <c r="BW192" s="33"/>
      <c r="BX192" s="33"/>
    </row>
    <row r="193" spans="1:86" s="169" customFormat="1" x14ac:dyDescent="0.2">
      <c r="A193" s="217" t="s">
        <v>15</v>
      </c>
      <c r="B193" s="169" t="s">
        <v>1014</v>
      </c>
      <c r="C193" s="553"/>
    </row>
    <row r="194" spans="1:86" s="170" customFormat="1" x14ac:dyDescent="0.2">
      <c r="A194" s="218"/>
      <c r="C194" s="554" t="s">
        <v>1946</v>
      </c>
    </row>
    <row r="195" spans="1:86" s="170" customFormat="1" x14ac:dyDescent="0.2">
      <c r="A195" s="218"/>
      <c r="C195" s="554"/>
      <c r="D195" s="170" t="s">
        <v>1924</v>
      </c>
    </row>
    <row r="196" spans="1:86" s="170" customFormat="1" x14ac:dyDescent="0.2">
      <c r="A196" s="218"/>
      <c r="C196" s="554"/>
      <c r="L196" s="170" t="s">
        <v>1015</v>
      </c>
    </row>
    <row r="197" spans="1:86" s="170" customFormat="1" x14ac:dyDescent="0.2">
      <c r="A197" s="218"/>
      <c r="C197" s="554"/>
      <c r="L197" s="170" t="s">
        <v>1925</v>
      </c>
    </row>
    <row r="198" spans="1:86" s="170" customFormat="1" x14ac:dyDescent="0.2">
      <c r="A198" s="218"/>
      <c r="C198" s="554"/>
      <c r="X198" s="170" t="s">
        <v>1016</v>
      </c>
    </row>
    <row r="199" spans="1:86" s="170" customFormat="1" x14ac:dyDescent="0.2">
      <c r="A199" s="218"/>
      <c r="C199" s="554"/>
      <c r="AJ199" s="170" t="s">
        <v>1017</v>
      </c>
    </row>
    <row r="200" spans="1:86" s="170" customFormat="1" x14ac:dyDescent="0.2">
      <c r="A200" s="218"/>
      <c r="C200" s="554"/>
    </row>
    <row r="201" spans="1:86" s="171" customFormat="1" x14ac:dyDescent="0.2">
      <c r="A201" s="219"/>
      <c r="C201" s="555"/>
    </row>
    <row r="202" spans="1:86" s="172" customFormat="1" x14ac:dyDescent="0.2">
      <c r="A202" s="220" t="s">
        <v>16</v>
      </c>
      <c r="C202" s="556"/>
      <c r="AT202" s="172" t="s">
        <v>1862</v>
      </c>
    </row>
    <row r="203" spans="1:86" s="173" customFormat="1" x14ac:dyDescent="0.2">
      <c r="A203" s="221"/>
      <c r="C203" s="557"/>
      <c r="AZ203" s="173" t="s">
        <v>1865</v>
      </c>
    </row>
    <row r="204" spans="1:86" s="173" customFormat="1" x14ac:dyDescent="0.2">
      <c r="A204" s="221"/>
      <c r="C204" s="557"/>
      <c r="BM204" s="173" t="s">
        <v>1863</v>
      </c>
    </row>
    <row r="205" spans="1:86" s="173" customFormat="1" x14ac:dyDescent="0.2">
      <c r="A205" s="221"/>
      <c r="C205" s="557"/>
      <c r="BQ205" s="173" t="s">
        <v>1018</v>
      </c>
    </row>
    <row r="206" spans="1:86" s="173" customFormat="1" x14ac:dyDescent="0.2">
      <c r="A206" s="221"/>
      <c r="C206" s="557"/>
      <c r="BR206" s="173" t="s">
        <v>1864</v>
      </c>
    </row>
    <row r="207" spans="1:86" s="173" customFormat="1" x14ac:dyDescent="0.2">
      <c r="A207" s="221"/>
      <c r="C207" s="557"/>
      <c r="BV207" s="173" t="s">
        <v>1019</v>
      </c>
    </row>
    <row r="208" spans="1:86" s="173" customFormat="1" x14ac:dyDescent="0.2">
      <c r="A208" s="221"/>
      <c r="C208" s="557"/>
      <c r="CH208" s="173" t="s">
        <v>1020</v>
      </c>
    </row>
    <row r="209" spans="1:76" s="174" customFormat="1" x14ac:dyDescent="0.2">
      <c r="A209" s="222"/>
      <c r="C209" s="558"/>
    </row>
    <row r="210" spans="1:76" x14ac:dyDescent="0.2">
      <c r="B210" s="33"/>
      <c r="C210" s="34"/>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row>
    <row r="211" spans="1:76" x14ac:dyDescent="0.2">
      <c r="B211" s="33"/>
      <c r="C211" s="34"/>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row>
    <row r="212" spans="1:76" x14ac:dyDescent="0.2">
      <c r="B212" s="33"/>
      <c r="C212" s="34"/>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row>
    <row r="213" spans="1:76" x14ac:dyDescent="0.2">
      <c r="B213" s="33"/>
      <c r="C213" s="34"/>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row>
    <row r="214" spans="1:76" x14ac:dyDescent="0.2">
      <c r="B214" s="33"/>
      <c r="C214" s="34"/>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row>
    <row r="215" spans="1:76" x14ac:dyDescent="0.2">
      <c r="B215" s="33"/>
      <c r="C215" s="34"/>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row>
    <row r="216" spans="1:76" x14ac:dyDescent="0.2">
      <c r="B216" s="33"/>
      <c r="C216" s="34"/>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row>
    <row r="217" spans="1:76" x14ac:dyDescent="0.2">
      <c r="B217" s="33"/>
      <c r="C217" s="34"/>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row>
    <row r="251" spans="84:84" x14ac:dyDescent="0.2">
      <c r="CF251" s="1" t="s">
        <v>168</v>
      </c>
    </row>
  </sheetData>
  <pageMargins left="0.75" right="0.75" top="1" bottom="1" header="0.5" footer="0.5"/>
  <pageSetup paperSize="5" scale="70" fitToWidth="0"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X246"/>
  <sheetViews>
    <sheetView zoomScaleNormal="100" workbookViewId="0">
      <pane xSplit="1" ySplit="2" topLeftCell="B71"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10490</v>
      </c>
      <c r="C2" s="37">
        <f>(11000-C36)+'WA4'!$A$5</f>
        <v>10480</v>
      </c>
      <c r="D2" s="37">
        <f>(11000-D36)+'WA4'!$A$5</f>
        <v>10470</v>
      </c>
      <c r="E2" s="37">
        <f>(11000-E36)+'WA4'!$A$5</f>
        <v>10460</v>
      </c>
      <c r="F2" s="37">
        <f>(11000-F36)+'WA4'!$A$5</f>
        <v>10450</v>
      </c>
      <c r="G2" s="37">
        <f>(11000-G36)+'WA4'!$A$5</f>
        <v>10440</v>
      </c>
      <c r="H2" s="37">
        <f>(11000-H36)+'WA4'!$A$5</f>
        <v>10430</v>
      </c>
      <c r="I2" s="37">
        <f>(11000-I36)+'WA4'!$A$5</f>
        <v>10420</v>
      </c>
      <c r="J2" s="37">
        <f>(11000-J36)+'WA4'!$A$5</f>
        <v>10410</v>
      </c>
      <c r="K2" s="37">
        <f>(11000-K36)+'WA4'!$A$5</f>
        <v>10400</v>
      </c>
      <c r="L2" s="37">
        <f>(11000-L36)+'WA4'!$A$5</f>
        <v>10390</v>
      </c>
      <c r="M2" s="37">
        <f>(11000-M36)+'WA4'!$A$5</f>
        <v>10380</v>
      </c>
      <c r="N2" s="37">
        <f>(11000-N36)+'WA4'!$A$5</f>
        <v>10370</v>
      </c>
      <c r="O2" s="37">
        <f>(11000-O36)+'WA4'!$A$5</f>
        <v>10360</v>
      </c>
      <c r="P2" s="37">
        <f>(11000-P36)+'WA4'!$A$5</f>
        <v>10350</v>
      </c>
      <c r="Q2" s="37">
        <f>(11000-Q36)+'WA4'!$A$5</f>
        <v>10340</v>
      </c>
      <c r="R2" s="37">
        <f>(11000-R36)+'WA4'!$A$5</f>
        <v>10330</v>
      </c>
      <c r="S2" s="37">
        <f>(11000-S36)+'WA4'!$A$5</f>
        <v>10320</v>
      </c>
      <c r="T2" s="37">
        <f>(11000-T36)+'WA4'!$A$5</f>
        <v>10310</v>
      </c>
      <c r="U2" s="37">
        <f>(11000-U36)+'WA4'!$A$5</f>
        <v>10300</v>
      </c>
      <c r="V2" s="37">
        <f>(11000-V36)+'WA4'!$A$5</f>
        <v>10290</v>
      </c>
      <c r="W2" s="37">
        <f>(11000-W36)+'WA4'!$A$5</f>
        <v>10280</v>
      </c>
      <c r="X2" s="37">
        <f>(11000-X36)+'WA4'!$A$5</f>
        <v>10270</v>
      </c>
      <c r="Y2" s="37">
        <f>(11000-Y36)+'WA4'!$A$5</f>
        <v>10260</v>
      </c>
      <c r="Z2" s="37">
        <f>(11000-Z36)+'WA4'!$A$5</f>
        <v>10250</v>
      </c>
      <c r="AA2" s="37">
        <f>(11000-AA36)+'WA4'!$A$5</f>
        <v>10240</v>
      </c>
      <c r="AB2" s="37">
        <f>(11000-AB36)+'WA4'!$A$5</f>
        <v>10230</v>
      </c>
      <c r="AC2" s="37">
        <f>(11000-AC36)+'WA4'!$A$5</f>
        <v>10220</v>
      </c>
      <c r="AD2" s="37">
        <f>(11000-AD36)+'WA4'!$A$5</f>
        <v>10210</v>
      </c>
      <c r="AE2" s="37">
        <f>(11000-AE36)+'WA4'!$A$5</f>
        <v>10200</v>
      </c>
      <c r="AF2" s="37">
        <f>(11000-AF36)+'WA4'!$A$5</f>
        <v>10190</v>
      </c>
      <c r="AG2" s="37">
        <f>(11000-AG36)+'WA4'!$A$5</f>
        <v>10180</v>
      </c>
      <c r="AH2" s="37">
        <f>(11000-AH36)+'WA4'!$A$5</f>
        <v>10170</v>
      </c>
      <c r="AI2" s="37">
        <f>(11000-AI36)+'WA4'!$A$5</f>
        <v>10160</v>
      </c>
      <c r="AJ2" s="37">
        <f>(11000-AJ36)+'WA4'!$A$5</f>
        <v>10150</v>
      </c>
      <c r="AK2" s="37">
        <f>(11000-AK36)+'WA4'!$A$5</f>
        <v>10140</v>
      </c>
      <c r="AL2" s="37">
        <f>(11000-AL36)+'WA4'!$A$5</f>
        <v>10130</v>
      </c>
      <c r="AM2" s="37">
        <f>(11000-AM36)+'WA4'!$A$5</f>
        <v>10120</v>
      </c>
      <c r="AN2" s="37">
        <f>(11000-AN36)+'WA4'!$A$5</f>
        <v>10110</v>
      </c>
      <c r="AO2" s="37">
        <f>(11000-AO36)+'WA4'!$A$5</f>
        <v>10100</v>
      </c>
      <c r="AP2" s="37">
        <f>(11000-AP36)+'WA4'!$A$5</f>
        <v>10090</v>
      </c>
      <c r="AQ2" s="37">
        <f>(11000-AQ36)+'WA4'!$A$5</f>
        <v>10080</v>
      </c>
      <c r="AR2" s="37">
        <f>(11000-AR36)+'WA4'!$A$5</f>
        <v>10070</v>
      </c>
      <c r="AS2" s="37">
        <f>(11000-AS36)+'WA4'!$A$5</f>
        <v>10060</v>
      </c>
      <c r="AT2" s="37">
        <f>(11000-AT36)+'WA4'!$A$5</f>
        <v>10050</v>
      </c>
      <c r="AU2" s="37">
        <f>(11000-AU36)+'WA4'!$A$5</f>
        <v>10040</v>
      </c>
      <c r="AV2" s="37">
        <f>(11000-AV36)+'WA4'!$A$5</f>
        <v>10030</v>
      </c>
      <c r="AW2" s="37">
        <f>(11000-AW36)+'WA4'!$A$5</f>
        <v>10020</v>
      </c>
      <c r="AX2" s="37">
        <f>(11000-AX36)+'WA4'!$A$5</f>
        <v>10010</v>
      </c>
      <c r="AY2" s="37">
        <f>(11000-AY36)+'WA4'!$A$5</f>
        <v>10000</v>
      </c>
      <c r="AZ2" s="37">
        <f>(11000-AZ36)+'WA4'!$A$5</f>
        <v>9990</v>
      </c>
      <c r="BA2" s="37">
        <f>(11000-BA36)+'WA4'!$A$5</f>
        <v>9980</v>
      </c>
      <c r="BB2" s="37">
        <f>(11000-BB36)+'WA4'!$A$5</f>
        <v>9970</v>
      </c>
      <c r="BC2" s="37">
        <f>(11000-BC36)+'WA4'!$A$5</f>
        <v>9960</v>
      </c>
      <c r="BD2" s="37">
        <f>(11000-BD36)+'WA4'!$A$5</f>
        <v>9950</v>
      </c>
      <c r="BE2" s="37">
        <f>(11000-BE36)+'WA4'!$A$5</f>
        <v>9940</v>
      </c>
      <c r="BF2" s="37">
        <f>(11000-BF36)+'WA4'!$A$5</f>
        <v>9930</v>
      </c>
      <c r="BG2" s="37">
        <f>(11000-BG36)+'WA4'!$A$5</f>
        <v>9920</v>
      </c>
      <c r="BH2" s="37">
        <f>(11000-BH36)+'WA4'!$A$5</f>
        <v>9910</v>
      </c>
      <c r="BI2" s="37">
        <f>(11000-BI36)+'WA4'!$A$5</f>
        <v>9900</v>
      </c>
      <c r="BJ2" s="37">
        <f>(11000-BJ36)+'WA4'!$A$5</f>
        <v>9890</v>
      </c>
      <c r="BK2" s="37">
        <f>(11000-BK36)+'WA4'!$A$5</f>
        <v>9880</v>
      </c>
      <c r="BL2" s="37">
        <f>(11000-BL36)+'WA4'!$A$5</f>
        <v>9870</v>
      </c>
      <c r="BM2" s="37">
        <f>(11000-BM36)+'WA4'!$A$5</f>
        <v>9860</v>
      </c>
      <c r="BN2" s="37">
        <f>(11000-BN36)+'WA4'!$A$5</f>
        <v>9850</v>
      </c>
      <c r="BO2" s="37">
        <f>(11000-BO36)+'WA4'!$A$5</f>
        <v>9840</v>
      </c>
      <c r="BP2" s="37">
        <f>(11000-BP36)+'WA4'!$A$5</f>
        <v>9830</v>
      </c>
      <c r="BQ2" s="37">
        <f>(11000-BQ36)+'WA4'!$A$5</f>
        <v>9820</v>
      </c>
      <c r="BR2" s="37">
        <f>(11000-BR36)+'WA4'!$A$5</f>
        <v>9810</v>
      </c>
      <c r="BS2" s="37">
        <f>(11000-BS36)+'WA4'!$A$5</f>
        <v>9800</v>
      </c>
      <c r="BT2" s="37">
        <f>(11000-BT36)+'WA4'!$A$5</f>
        <v>9790</v>
      </c>
      <c r="BU2" s="37">
        <f>(11000-BU36)+'WA4'!$A$5</f>
        <v>9780</v>
      </c>
      <c r="BV2" s="37">
        <f>(11000-BV36)+'WA4'!$A$5</f>
        <v>9770</v>
      </c>
      <c r="BW2" s="37">
        <f>(11000-BW36)+'WA4'!$A$5</f>
        <v>9760</v>
      </c>
      <c r="BX2" s="37">
        <f>(11000-BX36)+'WA4'!$A$5</f>
        <v>9750</v>
      </c>
      <c r="BY2" s="37">
        <f>(11000-BY36)+'WA4'!$A$5</f>
        <v>9740</v>
      </c>
      <c r="BZ2" s="37">
        <f>(11000-BZ36)+'WA4'!$A$5</f>
        <v>9730</v>
      </c>
      <c r="CA2" s="37">
        <f>(11000-CA36)+'WA4'!$A$5</f>
        <v>9720</v>
      </c>
      <c r="CB2" s="37">
        <f>(11000-CB36)+'WA4'!$A$5</f>
        <v>9710</v>
      </c>
      <c r="CC2" s="37">
        <f>(11000-CC36)+'WA4'!$A$5</f>
        <v>9700</v>
      </c>
      <c r="CD2" s="37">
        <f>(11000-CD36)+'WA4'!$A$5</f>
        <v>9690</v>
      </c>
      <c r="CE2" s="37">
        <f>(11000-CE36)+'WA4'!$A$5</f>
        <v>9680</v>
      </c>
      <c r="CF2" s="37">
        <f>(11000-CF36)+'WA4'!$A$5</f>
        <v>9670</v>
      </c>
      <c r="CG2" s="37">
        <f>(11000-CG36)+'WA4'!$A$5</f>
        <v>9660</v>
      </c>
      <c r="CH2" s="37">
        <f>(11000-CH36)+'WA4'!$A$5</f>
        <v>9650</v>
      </c>
      <c r="CI2" s="37">
        <f>(11000-CI36)+'WA4'!$A$5</f>
        <v>9640</v>
      </c>
      <c r="CJ2" s="37">
        <f>(11000-CJ36)+'WA4'!$A$5</f>
        <v>9630</v>
      </c>
      <c r="CK2" s="37">
        <f>(11000-CK36)+'WA4'!$A$5</f>
        <v>9620</v>
      </c>
      <c r="CL2" s="37">
        <f>(11000-CL36)+'WA4'!$A$5</f>
        <v>9610</v>
      </c>
      <c r="CM2" s="37">
        <f>(11000-CM36)+'WA4'!$A$5</f>
        <v>9600</v>
      </c>
      <c r="CN2" s="37">
        <f>(11000-CN36)+'WA4'!$A$5</f>
        <v>9590</v>
      </c>
      <c r="CO2" s="37">
        <f>(11000-CO36)+'WA4'!$A$5</f>
        <v>9580</v>
      </c>
      <c r="CP2" s="37">
        <f>(11000-CP36)+'WA4'!$A$5</f>
        <v>9570</v>
      </c>
      <c r="CQ2" s="37">
        <f>(11000-CQ36)+'WA4'!$A$5</f>
        <v>9560</v>
      </c>
      <c r="CR2" s="37">
        <f>(11000-CR36)+'WA4'!$A$5</f>
        <v>9550</v>
      </c>
      <c r="CS2" s="37">
        <f>(11000-CS36)+'WA4'!$A$5</f>
        <v>9540</v>
      </c>
      <c r="CT2" s="37">
        <f>(11000-CT36)+'WA4'!$A$5</f>
        <v>9530</v>
      </c>
      <c r="CU2" s="37">
        <f>(11000-CU36)+'WA4'!$A$5</f>
        <v>9520</v>
      </c>
      <c r="CV2" s="37">
        <f>(11000-CV36)+'WA4'!$A$5</f>
        <v>9510</v>
      </c>
      <c r="CW2" s="37">
        <f>(11000-CW36)+'WA4'!$A$5</f>
        <v>9500</v>
      </c>
      <c r="CX2" s="37">
        <f>(11000-CX36)+'WA4'!$A$5</f>
        <v>9490</v>
      </c>
    </row>
    <row r="3" spans="1:102" x14ac:dyDescent="0.2">
      <c r="A3" s="157" t="s">
        <v>226</v>
      </c>
      <c r="B3" s="157"/>
      <c r="C3" s="157"/>
      <c r="D3" s="157"/>
      <c r="E3" s="157"/>
      <c r="F3" s="158"/>
      <c r="G3" s="158"/>
      <c r="I3" s="1" t="s">
        <v>164</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57"/>
      <c r="B4" s="157"/>
      <c r="C4" s="157"/>
      <c r="D4" s="157"/>
      <c r="E4" s="157"/>
      <c r="F4" s="158"/>
      <c r="G4" s="158"/>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69" t="s">
        <v>6</v>
      </c>
      <c r="B7" s="301"/>
      <c r="C7" s="5"/>
      <c r="D7" s="5"/>
      <c r="E7" s="5"/>
      <c r="F7" s="5"/>
      <c r="G7" s="5"/>
      <c r="H7" s="5"/>
      <c r="I7" s="5"/>
      <c r="J7" s="5"/>
      <c r="K7" s="303"/>
      <c r="L7" s="301"/>
      <c r="M7" s="5"/>
      <c r="N7" s="5"/>
      <c r="O7" s="5"/>
      <c r="P7" s="5"/>
      <c r="Q7" s="5"/>
      <c r="R7" s="5"/>
      <c r="S7" s="5"/>
      <c r="T7" s="5"/>
      <c r="U7" s="303"/>
      <c r="V7" s="301"/>
      <c r="W7" s="5"/>
      <c r="X7" s="5"/>
      <c r="Y7" s="5"/>
      <c r="Z7" s="5"/>
      <c r="AA7" s="322"/>
      <c r="AB7" s="5"/>
      <c r="AC7" s="5"/>
      <c r="AD7" s="5"/>
      <c r="AE7" s="5"/>
      <c r="AF7" s="301"/>
      <c r="AG7" s="5"/>
      <c r="AH7" s="5"/>
      <c r="AI7" s="5"/>
      <c r="AJ7" s="5"/>
      <c r="AK7" s="5"/>
      <c r="AL7" s="5"/>
      <c r="AM7" s="5"/>
      <c r="AN7" s="5"/>
      <c r="AO7" s="330"/>
      <c r="AP7" s="216" t="s">
        <v>196</v>
      </c>
      <c r="AQ7" s="313"/>
      <c r="AR7" s="313"/>
      <c r="AS7" s="313"/>
      <c r="AT7" s="313"/>
      <c r="AU7" s="313"/>
      <c r="AV7" s="313"/>
      <c r="AW7" s="313"/>
      <c r="AX7" s="313"/>
      <c r="AY7" s="330"/>
      <c r="AZ7" s="301"/>
      <c r="BA7" s="5"/>
      <c r="BB7" s="5"/>
      <c r="BC7" s="5"/>
      <c r="BD7" s="5"/>
      <c r="BE7" s="5"/>
      <c r="BF7" s="5"/>
      <c r="BG7" s="5"/>
      <c r="BH7" s="5"/>
      <c r="BI7" s="303"/>
      <c r="BJ7" s="301"/>
      <c r="BK7" s="5"/>
      <c r="BL7" s="5"/>
      <c r="BM7" s="5"/>
      <c r="BN7" s="5"/>
      <c r="BO7" s="5"/>
      <c r="BP7" s="5"/>
      <c r="BQ7" s="5"/>
      <c r="BR7" s="5"/>
      <c r="BS7" s="303"/>
      <c r="BT7" s="301"/>
      <c r="BU7" s="5"/>
      <c r="BV7" s="315"/>
      <c r="BW7" s="5"/>
      <c r="BX7" s="5"/>
      <c r="BY7" s="5"/>
      <c r="BZ7" s="5"/>
      <c r="CA7" s="5"/>
      <c r="CB7" s="5"/>
      <c r="CC7" s="5"/>
      <c r="CD7" s="301"/>
      <c r="CE7" s="302"/>
      <c r="CF7" s="302"/>
      <c r="CG7" s="329" t="s">
        <v>195</v>
      </c>
      <c r="CH7" s="302"/>
      <c r="CI7" s="302"/>
      <c r="CJ7" s="302"/>
      <c r="CK7" s="302"/>
      <c r="CL7" s="302"/>
      <c r="CM7" s="310"/>
      <c r="CN7" s="302"/>
      <c r="CO7" s="302"/>
      <c r="CP7" s="302"/>
      <c r="CQ7" s="5"/>
      <c r="CR7" s="5"/>
      <c r="CS7" s="5"/>
      <c r="CT7" s="5"/>
      <c r="CU7" s="5"/>
      <c r="CV7" s="5"/>
      <c r="CW7" s="303"/>
    </row>
    <row r="8" spans="1:102" s="166" customFormat="1" x14ac:dyDescent="0.2">
      <c r="A8" s="491" t="s">
        <v>965</v>
      </c>
      <c r="B8" s="512"/>
      <c r="K8" s="513"/>
      <c r="L8" s="512"/>
      <c r="U8" s="513"/>
      <c r="V8" s="512"/>
      <c r="AA8" s="491"/>
      <c r="AF8" s="512"/>
      <c r="AO8" s="513"/>
      <c r="AP8" s="514"/>
      <c r="AY8" s="513"/>
      <c r="AZ8" s="512"/>
      <c r="BI8" s="513"/>
      <c r="BJ8" s="512"/>
      <c r="BS8" s="513"/>
      <c r="BT8" s="512"/>
      <c r="BV8" s="515"/>
      <c r="CD8" s="512"/>
      <c r="CG8" s="514"/>
      <c r="CM8" s="513"/>
      <c r="CW8" s="513"/>
    </row>
    <row r="9" spans="1:102" s="56" customFormat="1" x14ac:dyDescent="0.2">
      <c r="A9" s="69" t="s">
        <v>153</v>
      </c>
      <c r="B9" s="29"/>
      <c r="C9" s="24"/>
      <c r="D9" s="24"/>
      <c r="E9" s="24"/>
      <c r="F9" s="24"/>
      <c r="G9" s="24"/>
      <c r="H9" s="24"/>
      <c r="I9" s="24"/>
      <c r="J9" s="24"/>
      <c r="K9" s="25"/>
      <c r="L9" s="29"/>
      <c r="M9" s="24"/>
      <c r="N9" s="24"/>
      <c r="O9" s="24"/>
      <c r="P9" s="505"/>
      <c r="Q9" s="24"/>
      <c r="R9" s="65"/>
      <c r="S9" s="65"/>
      <c r="T9" s="65"/>
      <c r="U9" s="74"/>
      <c r="V9" s="73"/>
      <c r="W9" s="65"/>
      <c r="X9" s="65"/>
      <c r="Y9" s="65"/>
      <c r="Z9" s="65"/>
      <c r="AA9" s="65"/>
      <c r="AB9" s="65"/>
      <c r="AC9" s="65"/>
      <c r="AD9" s="506" t="s">
        <v>287</v>
      </c>
      <c r="AE9" s="65"/>
      <c r="AF9" s="73"/>
      <c r="AG9" s="65"/>
      <c r="AH9" s="65"/>
      <c r="AI9" s="65"/>
      <c r="AJ9" s="65"/>
      <c r="AK9" s="65"/>
      <c r="AL9" s="65"/>
      <c r="AM9" s="65"/>
      <c r="AN9" s="65"/>
      <c r="AO9" s="74"/>
      <c r="AP9" s="65"/>
      <c r="AQ9" s="65"/>
      <c r="AR9" s="65"/>
      <c r="AS9" s="65"/>
      <c r="AT9" s="65"/>
      <c r="AU9" s="65"/>
      <c r="AV9" s="65"/>
      <c r="AW9" s="65"/>
      <c r="AX9" s="65"/>
      <c r="AY9" s="74"/>
      <c r="AZ9" s="73"/>
      <c r="BA9" s="65"/>
      <c r="BB9" s="65"/>
      <c r="BC9" s="65"/>
      <c r="BD9" s="65"/>
      <c r="BE9" s="65"/>
      <c r="BF9" s="65"/>
      <c r="BG9" s="65"/>
      <c r="BH9" s="65"/>
      <c r="BI9" s="74"/>
      <c r="BJ9" s="73"/>
      <c r="BK9" s="65"/>
      <c r="BL9" s="65"/>
      <c r="BM9" s="65"/>
      <c r="BN9" s="65"/>
      <c r="BO9" s="65"/>
      <c r="BP9" s="65"/>
      <c r="BQ9" s="65"/>
      <c r="BR9" s="65"/>
      <c r="BS9" s="74"/>
      <c r="BT9" s="73"/>
      <c r="BU9" s="65"/>
      <c r="BV9" s="65"/>
      <c r="BW9" s="65"/>
      <c r="BX9" s="65"/>
      <c r="BY9" s="65"/>
      <c r="BZ9" s="65"/>
      <c r="CA9" s="65"/>
      <c r="CB9" s="65"/>
      <c r="CC9" s="65"/>
      <c r="CD9" s="73"/>
      <c r="CE9" s="65"/>
      <c r="CF9" s="65"/>
      <c r="CG9" s="65"/>
      <c r="CH9" s="189"/>
      <c r="CI9" s="189"/>
      <c r="CJ9" s="189"/>
      <c r="CK9" s="189"/>
      <c r="CL9" s="189"/>
      <c r="CM9" s="241"/>
      <c r="CN9" s="189"/>
      <c r="CO9" s="189"/>
      <c r="CP9" s="189"/>
      <c r="CQ9" s="189"/>
      <c r="CR9" s="189"/>
      <c r="CS9" s="189"/>
      <c r="CT9" s="189"/>
      <c r="CU9" s="189"/>
      <c r="CV9" s="189"/>
      <c r="CW9" s="241"/>
    </row>
    <row r="10" spans="1:102" s="56" customFormat="1" x14ac:dyDescent="0.2">
      <c r="A10" s="14" t="s">
        <v>0</v>
      </c>
      <c r="B10" s="29"/>
      <c r="C10" s="24"/>
      <c r="D10" s="24"/>
      <c r="E10" s="24"/>
      <c r="F10" s="24"/>
      <c r="G10" s="24"/>
      <c r="H10" s="24"/>
      <c r="I10" s="24"/>
      <c r="J10" s="24"/>
      <c r="K10" s="25"/>
      <c r="L10" s="29"/>
      <c r="M10" s="24"/>
      <c r="N10" s="24"/>
      <c r="O10" s="24"/>
      <c r="P10" s="24"/>
      <c r="Q10" s="24"/>
      <c r="R10" s="24"/>
      <c r="S10" s="65"/>
      <c r="T10" s="65"/>
      <c r="U10" s="74"/>
      <c r="V10" s="73"/>
      <c r="W10" s="65"/>
      <c r="X10" s="65"/>
      <c r="Y10" s="65"/>
      <c r="Z10" s="65"/>
      <c r="AA10" s="65"/>
      <c r="AB10" s="65"/>
      <c r="AC10" s="65"/>
      <c r="AD10" s="65"/>
      <c r="AE10" s="65"/>
      <c r="AF10" s="73"/>
      <c r="AG10" s="65"/>
      <c r="AH10" s="65"/>
      <c r="AI10" s="65"/>
      <c r="AJ10" s="65"/>
      <c r="AK10" s="65"/>
      <c r="AL10" s="65"/>
      <c r="AM10" s="65"/>
      <c r="AN10" s="65"/>
      <c r="AO10" s="74"/>
      <c r="AP10" s="65"/>
      <c r="AQ10" s="65"/>
      <c r="AR10" s="65"/>
      <c r="AS10" s="65"/>
      <c r="AT10" s="65"/>
      <c r="AU10" s="65"/>
      <c r="AV10" s="65"/>
      <c r="AW10" s="65"/>
      <c r="AX10" s="65"/>
      <c r="AY10" s="74"/>
      <c r="AZ10" s="73"/>
      <c r="BA10" s="65"/>
      <c r="BB10" s="65"/>
      <c r="BC10" s="65"/>
      <c r="BD10" s="65"/>
      <c r="BE10" s="65"/>
      <c r="BF10" s="65"/>
      <c r="BG10" s="65"/>
      <c r="BH10" s="65"/>
      <c r="BI10" s="74"/>
      <c r="BJ10" s="73"/>
      <c r="BK10" s="65"/>
      <c r="BL10" s="65"/>
      <c r="BM10" s="65"/>
      <c r="BN10" s="65"/>
      <c r="BO10" s="65"/>
      <c r="BP10" s="65"/>
      <c r="BQ10" s="65"/>
      <c r="BR10" s="65"/>
      <c r="BS10" s="74"/>
      <c r="BT10" s="73"/>
      <c r="BU10" s="65"/>
      <c r="BV10" s="65"/>
      <c r="BW10" s="65"/>
      <c r="BX10" s="65"/>
      <c r="BY10" s="65"/>
      <c r="BZ10" s="65"/>
      <c r="CA10" s="65"/>
      <c r="CB10" s="65"/>
      <c r="CC10" s="65"/>
      <c r="CD10" s="73"/>
      <c r="CE10" s="65"/>
      <c r="CF10" s="65"/>
      <c r="CG10" s="65"/>
      <c r="CH10" s="65"/>
      <c r="CI10" s="65"/>
      <c r="CJ10" s="65"/>
      <c r="CK10" s="24"/>
      <c r="CL10" s="24"/>
      <c r="CM10" s="25"/>
      <c r="CN10" s="24"/>
      <c r="CO10" s="24"/>
      <c r="CP10" s="24"/>
      <c r="CQ10" s="24"/>
      <c r="CR10" s="24"/>
      <c r="CS10" s="24"/>
      <c r="CT10" s="24"/>
      <c r="CU10" s="24"/>
      <c r="CV10" s="24"/>
      <c r="CW10" s="25"/>
    </row>
    <row r="11" spans="1:102" s="56" customFormat="1" x14ac:dyDescent="0.2">
      <c r="A11" s="15" t="s">
        <v>2</v>
      </c>
      <c r="B11" s="18"/>
      <c r="C11" s="16"/>
      <c r="D11" s="16"/>
      <c r="E11" s="16"/>
      <c r="F11" s="16"/>
      <c r="G11" s="16"/>
      <c r="H11" s="16"/>
      <c r="I11" s="16"/>
      <c r="J11" s="16"/>
      <c r="K11" s="17"/>
      <c r="L11" s="18"/>
      <c r="M11" s="16"/>
      <c r="N11" s="16"/>
      <c r="O11" s="16"/>
      <c r="P11" s="16"/>
      <c r="Q11" s="16"/>
      <c r="R11" s="16"/>
      <c r="S11" s="16"/>
      <c r="T11" s="32"/>
      <c r="U11" s="72"/>
      <c r="V11" s="71"/>
      <c r="W11" s="32"/>
      <c r="X11" s="32"/>
      <c r="Y11" s="32"/>
      <c r="Z11" s="32"/>
      <c r="AA11" s="32"/>
      <c r="AB11" s="32"/>
      <c r="AC11" s="32"/>
      <c r="AD11" s="32"/>
      <c r="AE11" s="32"/>
      <c r="AF11" s="71"/>
      <c r="AG11" s="32"/>
      <c r="AH11" s="32"/>
      <c r="AI11" s="32"/>
      <c r="AJ11" s="32"/>
      <c r="AK11" s="32"/>
      <c r="AL11" s="32"/>
      <c r="AM11" s="32"/>
      <c r="AN11" s="32"/>
      <c r="AO11" s="72"/>
      <c r="AP11" s="32"/>
      <c r="AQ11" s="32"/>
      <c r="AR11" s="32"/>
      <c r="AS11" s="32"/>
      <c r="AT11" s="32"/>
      <c r="AU11" s="32"/>
      <c r="AV11" s="32"/>
      <c r="AW11" s="32"/>
      <c r="AX11" s="32"/>
      <c r="AY11" s="72"/>
      <c r="AZ11" s="71"/>
      <c r="BA11" s="32"/>
      <c r="BB11" s="32"/>
      <c r="BC11" s="32"/>
      <c r="BD11" s="32"/>
      <c r="BE11" s="32"/>
      <c r="BF11" s="32"/>
      <c r="BG11" s="32"/>
      <c r="BH11" s="32"/>
      <c r="BI11" s="72"/>
      <c r="BJ11" s="71"/>
      <c r="BK11" s="32"/>
      <c r="BL11" s="32"/>
      <c r="BM11" s="32"/>
      <c r="BN11" s="32"/>
      <c r="BO11" s="32"/>
      <c r="BP11" s="32"/>
      <c r="BQ11" s="32"/>
      <c r="BR11" s="32"/>
      <c r="BS11" s="72"/>
      <c r="BT11" s="71"/>
      <c r="BU11" s="32"/>
      <c r="BV11" s="32"/>
      <c r="BW11" s="32"/>
      <c r="BX11" s="32"/>
      <c r="BY11" s="32"/>
      <c r="BZ11" s="32"/>
      <c r="CA11" s="32"/>
      <c r="CB11" s="32"/>
      <c r="CC11" s="32"/>
      <c r="CD11" s="71"/>
      <c r="CE11" s="32"/>
      <c r="CF11" s="32"/>
      <c r="CG11" s="32"/>
      <c r="CH11" s="32"/>
      <c r="CI11" s="32"/>
      <c r="CJ11" s="16"/>
      <c r="CK11" s="16"/>
      <c r="CL11" s="16"/>
      <c r="CM11" s="17"/>
      <c r="CN11" s="16"/>
      <c r="CO11" s="16"/>
      <c r="CP11" s="16"/>
      <c r="CQ11" s="16"/>
      <c r="CR11" s="16"/>
      <c r="CS11" s="16"/>
      <c r="CT11" s="16"/>
      <c r="CU11" s="16"/>
      <c r="CV11" s="16"/>
      <c r="CW11" s="17"/>
    </row>
    <row r="12" spans="1:102" s="167" customFormat="1" x14ac:dyDescent="0.2">
      <c r="A12" s="368" t="s">
        <v>4</v>
      </c>
      <c r="B12" s="350"/>
      <c r="C12" s="351"/>
      <c r="D12" s="351"/>
      <c r="E12" s="351"/>
      <c r="F12" s="351"/>
      <c r="G12" s="351"/>
      <c r="H12" s="351"/>
      <c r="I12" s="351"/>
      <c r="J12" s="351"/>
      <c r="K12" s="354"/>
      <c r="L12" s="350"/>
      <c r="M12" s="351"/>
      <c r="N12" s="351"/>
      <c r="O12" s="351"/>
      <c r="P12" s="351"/>
      <c r="Q12" s="351"/>
      <c r="R12" s="351"/>
      <c r="S12" s="351"/>
      <c r="T12" s="352"/>
      <c r="U12" s="353"/>
      <c r="V12" s="360"/>
      <c r="W12" s="352"/>
      <c r="X12" s="352"/>
      <c r="Y12" s="352"/>
      <c r="Z12" s="352"/>
      <c r="AA12" s="352"/>
      <c r="AB12" s="352"/>
      <c r="AC12" s="352"/>
      <c r="AD12" s="352"/>
      <c r="AE12" s="352"/>
      <c r="AF12" s="360"/>
      <c r="AG12" s="352"/>
      <c r="AH12" s="352"/>
      <c r="AI12" s="352"/>
      <c r="AJ12" s="352"/>
      <c r="AK12" s="352"/>
      <c r="AL12" s="352"/>
      <c r="AM12" s="352"/>
      <c r="AN12" s="352"/>
      <c r="AO12" s="353"/>
      <c r="AP12" s="352"/>
      <c r="AQ12" s="352"/>
      <c r="AR12" s="352"/>
      <c r="AS12" s="352"/>
      <c r="AT12" s="352"/>
      <c r="AU12" s="352"/>
      <c r="AV12" s="352"/>
      <c r="AW12" s="352"/>
      <c r="AX12" s="352"/>
      <c r="AY12" s="353"/>
      <c r="AZ12" s="360"/>
      <c r="BA12" s="367"/>
      <c r="BB12" s="352"/>
      <c r="BC12" s="352"/>
      <c r="BD12" s="352"/>
      <c r="BE12" s="352"/>
      <c r="BF12" s="352"/>
      <c r="BG12" s="352"/>
      <c r="BH12" s="352"/>
      <c r="BI12" s="353"/>
      <c r="BJ12" s="360"/>
      <c r="BK12" s="352"/>
      <c r="BL12" s="352"/>
      <c r="BM12" s="352"/>
      <c r="BN12" s="352"/>
      <c r="BO12" s="352"/>
      <c r="BP12" s="352"/>
      <c r="BQ12" s="352"/>
      <c r="BR12" s="352"/>
      <c r="BS12" s="353"/>
      <c r="BT12" s="360"/>
      <c r="BU12" s="352"/>
      <c r="BV12" s="352"/>
      <c r="BW12" s="352"/>
      <c r="BX12" s="352"/>
      <c r="BY12" s="352"/>
      <c r="BZ12" s="352"/>
      <c r="CA12" s="352"/>
      <c r="CB12" s="352"/>
      <c r="CC12" s="352"/>
      <c r="CD12" s="360"/>
      <c r="CE12" s="352"/>
      <c r="CF12" s="352"/>
      <c r="CG12" s="352"/>
      <c r="CH12" s="351"/>
      <c r="CI12" s="351"/>
      <c r="CJ12" s="351"/>
      <c r="CK12" s="351"/>
      <c r="CL12" s="351"/>
      <c r="CM12" s="354"/>
      <c r="CN12" s="351"/>
      <c r="CO12" s="351"/>
      <c r="CP12" s="351"/>
      <c r="CQ12" s="351"/>
      <c r="CR12" s="351"/>
      <c r="CS12" s="351"/>
      <c r="CT12" s="351"/>
      <c r="CU12" s="351"/>
      <c r="CV12" s="351"/>
      <c r="CW12" s="354"/>
    </row>
    <row r="13" spans="1:102" s="165" customFormat="1" x14ac:dyDescent="0.2">
      <c r="A13" s="374" t="s">
        <v>3</v>
      </c>
      <c r="B13" s="331"/>
      <c r="C13" s="3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15"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368"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374"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368"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374"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15" t="s">
        <v>129</v>
      </c>
      <c r="B19" s="18"/>
      <c r="C19" s="16"/>
      <c r="D19" s="16"/>
      <c r="E19" s="16"/>
      <c r="F19" s="16"/>
      <c r="G19" s="16"/>
      <c r="H19" s="16"/>
      <c r="I19" s="16"/>
      <c r="J19" s="16"/>
      <c r="K19" s="17"/>
      <c r="L19" s="18"/>
      <c r="M19" s="16"/>
      <c r="N19" s="16"/>
      <c r="O19" s="16"/>
      <c r="P19" s="149"/>
      <c r="Q19" s="16"/>
      <c r="R19" s="16"/>
      <c r="S19" s="16"/>
      <c r="T19" s="16"/>
      <c r="U19" s="17"/>
      <c r="V19" s="18"/>
      <c r="W19" s="16"/>
      <c r="X19" s="16"/>
      <c r="Y19" s="16"/>
      <c r="Z19" s="19"/>
      <c r="AA19" s="16"/>
      <c r="AB19" s="16"/>
      <c r="AC19" s="16"/>
      <c r="AD19" s="16"/>
      <c r="AE19" s="16"/>
      <c r="AF19" s="18"/>
      <c r="AG19" s="16"/>
      <c r="AH19" s="16"/>
      <c r="AI19" s="16"/>
      <c r="AJ19" s="16"/>
      <c r="AK19" s="16"/>
      <c r="AL19" s="16"/>
      <c r="AM19" s="16"/>
      <c r="AN19" s="16"/>
      <c r="AO19" s="17"/>
      <c r="AP19" s="16"/>
      <c r="AQ19" s="16"/>
      <c r="AR19" s="16"/>
      <c r="AS19" s="193"/>
      <c r="AT19" s="16"/>
      <c r="AU19" s="16"/>
      <c r="AV19" s="16"/>
      <c r="AW19" s="16"/>
      <c r="AX19" s="16"/>
      <c r="AY19" s="17"/>
      <c r="AZ19" s="18"/>
      <c r="BA19" s="16"/>
      <c r="BB19" s="32"/>
      <c r="BC19" s="32"/>
      <c r="BD19" s="16"/>
      <c r="BE19" s="16"/>
      <c r="BF19" s="16"/>
      <c r="BG19" s="16"/>
      <c r="BH19" s="16"/>
      <c r="BI19" s="17"/>
      <c r="BJ19" s="18"/>
      <c r="BK19" s="16"/>
      <c r="BL19" s="16"/>
      <c r="BM19" s="16"/>
      <c r="BN19" s="16"/>
      <c r="BO19" s="16"/>
      <c r="BP19" s="32"/>
      <c r="BQ19" s="16"/>
      <c r="BR19" s="16"/>
      <c r="BS19" s="17"/>
      <c r="BT19" s="18"/>
      <c r="BU19" s="16"/>
      <c r="BV19" s="16"/>
      <c r="BW19" s="16"/>
      <c r="BX19" s="16"/>
      <c r="BY19" s="16"/>
      <c r="BZ19" s="16"/>
      <c r="CA19" s="16"/>
      <c r="CB19" s="16"/>
      <c r="CC19" s="16"/>
      <c r="CD19" s="18"/>
      <c r="CE19" s="16"/>
      <c r="CF19" s="16"/>
      <c r="CG19" s="16"/>
      <c r="CH19" s="16"/>
      <c r="CI19" s="32"/>
      <c r="CJ19" s="32"/>
      <c r="CK19" s="32"/>
      <c r="CL19" s="32"/>
      <c r="CM19" s="72"/>
      <c r="CN19" s="32"/>
      <c r="CO19" s="32"/>
      <c r="CP19" s="178" t="s">
        <v>214</v>
      </c>
      <c r="CQ19" s="149"/>
      <c r="CR19" s="149"/>
      <c r="CS19" s="149"/>
      <c r="CT19" s="149"/>
      <c r="CU19" s="149"/>
      <c r="CV19" s="149"/>
      <c r="CW19" s="160"/>
    </row>
    <row r="20" spans="1:101" s="167" customFormat="1" x14ac:dyDescent="0.2">
      <c r="A20" s="368" t="s">
        <v>585</v>
      </c>
      <c r="B20" s="350"/>
      <c r="C20" s="351"/>
      <c r="D20" s="351"/>
      <c r="E20" s="351"/>
      <c r="F20" s="351"/>
      <c r="G20" s="351"/>
      <c r="H20" s="351"/>
      <c r="I20" s="351"/>
      <c r="J20" s="351"/>
      <c r="K20" s="354"/>
      <c r="L20" s="350"/>
      <c r="M20" s="351"/>
      <c r="N20" s="351"/>
      <c r="O20" s="351"/>
      <c r="P20" s="168"/>
      <c r="Q20" s="351"/>
      <c r="R20" s="351"/>
      <c r="S20" s="351"/>
      <c r="T20" s="351"/>
      <c r="U20" s="354"/>
      <c r="V20" s="350"/>
      <c r="W20" s="351"/>
      <c r="X20" s="351"/>
      <c r="Y20" s="407"/>
      <c r="Z20" s="407"/>
      <c r="AA20" s="351"/>
      <c r="AB20" s="351"/>
      <c r="AC20" s="351"/>
      <c r="AD20" s="352"/>
      <c r="AE20" s="352"/>
      <c r="AF20" s="360"/>
      <c r="AG20" s="352"/>
      <c r="AH20" s="388" t="s">
        <v>191</v>
      </c>
      <c r="AI20" s="352"/>
      <c r="AJ20" s="352"/>
      <c r="AK20" s="352"/>
      <c r="AL20" s="352"/>
      <c r="AM20" s="352"/>
      <c r="AN20" s="352"/>
      <c r="AO20" s="353"/>
      <c r="AP20" s="352"/>
      <c r="AQ20" s="352"/>
      <c r="AR20" s="352"/>
      <c r="AS20" s="352"/>
      <c r="AT20" s="351"/>
      <c r="AU20" s="351"/>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374"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19"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49"/>
      <c r="BG22" s="16"/>
      <c r="BH22" s="16"/>
      <c r="BI22" s="17"/>
      <c r="BJ22" s="18"/>
      <c r="BK22" s="16"/>
      <c r="BL22" s="16"/>
      <c r="BM22" s="16"/>
      <c r="BN22" s="16"/>
      <c r="BO22" s="16"/>
      <c r="BP22" s="16"/>
      <c r="BQ22" s="16"/>
      <c r="BR22" s="16"/>
      <c r="BS22" s="17"/>
      <c r="BT22" s="18"/>
      <c r="BU22" s="16"/>
      <c r="BV22" s="149"/>
      <c r="BW22" s="16"/>
      <c r="BX22" s="16"/>
      <c r="BY22" s="16"/>
      <c r="BZ22" s="16"/>
      <c r="CA22" s="16"/>
      <c r="CB22" s="16"/>
      <c r="CC22" s="16"/>
      <c r="CD22" s="18"/>
      <c r="CE22" s="16"/>
      <c r="CF22" s="16"/>
      <c r="CG22" s="16"/>
      <c r="CH22" s="16"/>
      <c r="CI22" s="16"/>
      <c r="CJ22" s="16"/>
      <c r="CK22" s="149"/>
      <c r="CL22" s="16"/>
      <c r="CM22" s="17"/>
      <c r="CN22" s="16"/>
      <c r="CO22" s="16"/>
      <c r="CP22" s="16"/>
      <c r="CQ22" s="16"/>
      <c r="CR22" s="16"/>
      <c r="CS22" s="16"/>
      <c r="CT22" s="16"/>
      <c r="CU22" s="16"/>
      <c r="CV22" s="16"/>
      <c r="CW22" s="17"/>
    </row>
    <row r="23" spans="1:101" s="167" customFormat="1" x14ac:dyDescent="0.2">
      <c r="A23" s="368"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69" t="s">
        <v>94</v>
      </c>
      <c r="B24" s="301"/>
      <c r="C24" s="5"/>
      <c r="D24" s="5"/>
      <c r="E24" s="5"/>
      <c r="F24" s="5"/>
      <c r="G24" s="5"/>
      <c r="H24" s="5"/>
      <c r="I24" s="5"/>
      <c r="J24" s="5"/>
      <c r="K24" s="303"/>
      <c r="L24" s="301"/>
      <c r="M24" s="5"/>
      <c r="N24" s="5"/>
      <c r="O24" s="5"/>
      <c r="P24" s="5"/>
      <c r="Q24" s="5"/>
      <c r="R24" s="5"/>
      <c r="S24" s="5"/>
      <c r="T24" s="5"/>
      <c r="U24" s="303"/>
      <c r="V24" s="301"/>
      <c r="W24" s="5"/>
      <c r="X24" s="5"/>
      <c r="Y24" s="5"/>
      <c r="Z24" s="5"/>
      <c r="AA24" s="5"/>
      <c r="AB24" s="5"/>
      <c r="AC24" s="5"/>
      <c r="AD24" s="5"/>
      <c r="AE24" s="5"/>
      <c r="AF24" s="301"/>
      <c r="AG24" s="5"/>
      <c r="AH24" s="5"/>
      <c r="AI24" s="5"/>
      <c r="AJ24" s="5"/>
      <c r="AK24" s="5"/>
      <c r="AL24" s="5"/>
      <c r="AM24" s="5"/>
      <c r="AN24" s="327"/>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374"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354"/>
      <c r="L26" s="350"/>
      <c r="M26" s="351"/>
      <c r="N26" s="351"/>
      <c r="O26" s="351"/>
      <c r="P26" s="351"/>
      <c r="Q26" s="387"/>
      <c r="R26" s="351"/>
      <c r="S26" s="351"/>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51"/>
      <c r="AQ26" s="351"/>
      <c r="AR26" s="351"/>
      <c r="AS26" s="351"/>
      <c r="AT26" s="351"/>
      <c r="AU26" s="351"/>
      <c r="AV26" s="351"/>
      <c r="AW26" s="351"/>
      <c r="AX26" s="351"/>
      <c r="AY26" s="354"/>
      <c r="AZ26" s="350"/>
      <c r="BA26" s="351"/>
      <c r="BB26" s="351"/>
      <c r="BC26" s="351"/>
      <c r="BD26" s="351"/>
      <c r="BE26" s="351"/>
      <c r="BF26" s="351"/>
      <c r="BG26" s="351"/>
      <c r="BH26" s="351"/>
      <c r="BI26" s="434"/>
      <c r="BJ26" s="350"/>
      <c r="BK26" s="351"/>
      <c r="BL26" s="351"/>
      <c r="BM26" s="351"/>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8"/>
      <c r="E27" s="449"/>
      <c r="F27" s="449"/>
      <c r="G27" s="449"/>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15"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15" t="s">
        <v>15</v>
      </c>
      <c r="B30" s="18"/>
      <c r="C30" s="16"/>
      <c r="D30" s="16"/>
      <c r="E30" s="16"/>
      <c r="F30" s="16"/>
      <c r="G30" s="16"/>
      <c r="H30" s="16"/>
      <c r="I30" s="16"/>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15" t="s">
        <v>16</v>
      </c>
      <c r="B31" s="18"/>
      <c r="C31" s="16"/>
      <c r="D31" s="16"/>
      <c r="E31" s="16"/>
      <c r="F31" s="16"/>
      <c r="G31" s="16"/>
      <c r="H31" s="16"/>
      <c r="I31" s="16"/>
      <c r="J31" s="16"/>
      <c r="K31" s="17"/>
      <c r="L31" s="18"/>
      <c r="M31" s="16"/>
      <c r="N31" s="16"/>
      <c r="O31" s="32"/>
      <c r="P31" s="32"/>
      <c r="Q31" s="32"/>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49"/>
      <c r="AT31" s="149"/>
      <c r="AU31" s="16"/>
      <c r="AV31" s="16"/>
      <c r="AW31" s="16"/>
      <c r="AX31" s="16"/>
      <c r="AY31" s="17"/>
      <c r="AZ31" s="18"/>
      <c r="BA31" s="16"/>
      <c r="BB31" s="16"/>
      <c r="BC31" s="16"/>
      <c r="BD31" s="149"/>
      <c r="BE31" s="16"/>
      <c r="BF31" s="16"/>
      <c r="BG31" s="149"/>
      <c r="BH31" s="16"/>
      <c r="BI31" s="160"/>
      <c r="BJ31" s="159"/>
      <c r="BK31" s="16"/>
      <c r="BL31" s="16"/>
      <c r="BM31" s="149"/>
      <c r="BN31" s="16"/>
      <c r="BO31" s="16"/>
      <c r="BP31" s="16"/>
      <c r="BQ31" s="16"/>
      <c r="BR31" s="16"/>
      <c r="BS31" s="17"/>
      <c r="BT31" s="18"/>
      <c r="BU31" s="16"/>
      <c r="BV31" s="16"/>
      <c r="BW31" s="16"/>
      <c r="BX31" s="16"/>
      <c r="BY31" s="16"/>
      <c r="BZ31" s="149"/>
      <c r="CA31" s="16"/>
      <c r="CB31" s="16"/>
      <c r="CC31" s="16"/>
      <c r="CD31" s="18"/>
      <c r="CE31" s="149"/>
      <c r="CF31" s="16"/>
      <c r="CG31" s="16"/>
      <c r="CH31" s="16"/>
      <c r="CI31" s="16"/>
      <c r="CJ31" s="16"/>
      <c r="CK31" s="16"/>
      <c r="CL31" s="16"/>
      <c r="CM31" s="17"/>
      <c r="CN31" s="16"/>
      <c r="CO31" s="16"/>
      <c r="CP31" s="16"/>
      <c r="CQ31" s="16"/>
      <c r="CR31" s="16"/>
      <c r="CS31" s="149"/>
      <c r="CT31" s="16"/>
      <c r="CU31" s="16"/>
      <c r="CV31" s="16"/>
      <c r="CW31" s="17"/>
    </row>
    <row r="32" spans="1:101" x14ac:dyDescent="0.2">
      <c r="A32" s="20" t="s">
        <v>288</v>
      </c>
      <c r="B32" s="134"/>
      <c r="C32" s="132"/>
      <c r="D32" s="132"/>
      <c r="E32" s="132"/>
      <c r="F32" s="132"/>
      <c r="G32" s="132"/>
      <c r="H32" s="132"/>
      <c r="I32" s="132"/>
      <c r="J32" s="132"/>
      <c r="K32" s="133"/>
      <c r="L32" s="134"/>
      <c r="M32" s="132"/>
      <c r="N32" s="132"/>
      <c r="O32" s="136"/>
      <c r="P32" s="136"/>
      <c r="Q32" s="136"/>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90"/>
      <c r="AT32" s="190"/>
      <c r="AU32" s="132"/>
      <c r="AV32" s="132"/>
      <c r="AW32" s="132"/>
      <c r="AX32" s="132"/>
      <c r="AY32" s="133"/>
      <c r="AZ32" s="134"/>
      <c r="BA32" s="132"/>
      <c r="BB32" s="132"/>
      <c r="BC32" s="132"/>
      <c r="BD32" s="190"/>
      <c r="BE32" s="132"/>
      <c r="BF32" s="132"/>
      <c r="BG32" s="190"/>
      <c r="BH32" s="132"/>
      <c r="BI32" s="240"/>
      <c r="BJ32" s="235"/>
      <c r="BK32" s="132"/>
      <c r="BL32" s="132"/>
      <c r="BM32" s="190"/>
      <c r="BN32" s="132"/>
      <c r="BO32" s="132"/>
      <c r="BP32" s="132"/>
      <c r="BQ32" s="132"/>
      <c r="BR32" s="132"/>
      <c r="BS32" s="133"/>
      <c r="BT32" s="134"/>
      <c r="BU32" s="132"/>
      <c r="BV32" s="132"/>
      <c r="BW32" s="132"/>
      <c r="BX32" s="132"/>
      <c r="BY32" s="132"/>
      <c r="BZ32" s="190"/>
      <c r="CA32" s="132"/>
      <c r="CB32" s="132"/>
      <c r="CC32" s="132"/>
      <c r="CD32" s="134"/>
      <c r="CE32" s="190"/>
      <c r="CF32" s="132"/>
      <c r="CG32" s="132"/>
      <c r="CH32" s="132"/>
      <c r="CI32" s="132"/>
      <c r="CJ32" s="132"/>
      <c r="CK32" s="132"/>
      <c r="CL32" s="132"/>
      <c r="CM32" s="133"/>
      <c r="CN32" s="132"/>
      <c r="CO32" s="132"/>
      <c r="CP32" s="132"/>
      <c r="CQ32" s="132"/>
      <c r="CR32" s="132"/>
      <c r="CS32" s="190"/>
      <c r="CT32" s="132"/>
      <c r="CU32" s="132"/>
      <c r="CV32" s="132"/>
      <c r="CW32" s="133"/>
    </row>
    <row r="33" spans="1:102" ht="12" thickBot="1" x14ac:dyDescent="0.25">
      <c r="A33" s="20"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54"/>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B35+1000</f>
        <v>1000</v>
      </c>
      <c r="C36" s="37">
        <f t="shared" ref="C36:BN36" si="0">C35+1000</f>
        <v>1010</v>
      </c>
      <c r="D36" s="37">
        <f t="shared" si="0"/>
        <v>1020</v>
      </c>
      <c r="E36" s="37">
        <f t="shared" si="0"/>
        <v>1030</v>
      </c>
      <c r="F36" s="37">
        <f t="shared" si="0"/>
        <v>1040</v>
      </c>
      <c r="G36" s="37">
        <f t="shared" si="0"/>
        <v>1050</v>
      </c>
      <c r="H36" s="37">
        <f t="shared" si="0"/>
        <v>1060</v>
      </c>
      <c r="I36" s="37">
        <f t="shared" si="0"/>
        <v>1070</v>
      </c>
      <c r="J36" s="37">
        <f t="shared" si="0"/>
        <v>1080</v>
      </c>
      <c r="K36" s="37">
        <f t="shared" si="0"/>
        <v>1090</v>
      </c>
      <c r="L36" s="37">
        <f t="shared" si="0"/>
        <v>1100</v>
      </c>
      <c r="M36" s="37">
        <f t="shared" si="0"/>
        <v>1110</v>
      </c>
      <c r="N36" s="37">
        <f t="shared" si="0"/>
        <v>1120</v>
      </c>
      <c r="O36" s="37">
        <f t="shared" si="0"/>
        <v>1130</v>
      </c>
      <c r="P36" s="37">
        <f t="shared" si="0"/>
        <v>1140</v>
      </c>
      <c r="Q36" s="37">
        <f t="shared" si="0"/>
        <v>1150</v>
      </c>
      <c r="R36" s="37">
        <f t="shared" si="0"/>
        <v>1160</v>
      </c>
      <c r="S36" s="37">
        <f t="shared" si="0"/>
        <v>1170</v>
      </c>
      <c r="T36" s="37">
        <f t="shared" si="0"/>
        <v>1180</v>
      </c>
      <c r="U36" s="37">
        <f t="shared" si="0"/>
        <v>1190</v>
      </c>
      <c r="V36" s="37">
        <f t="shared" si="0"/>
        <v>1200</v>
      </c>
      <c r="W36" s="37">
        <f t="shared" si="0"/>
        <v>1210</v>
      </c>
      <c r="X36" s="37">
        <f t="shared" si="0"/>
        <v>1220</v>
      </c>
      <c r="Y36" s="37">
        <f t="shared" si="0"/>
        <v>1230</v>
      </c>
      <c r="Z36" s="37">
        <f t="shared" si="0"/>
        <v>1240</v>
      </c>
      <c r="AA36" s="37">
        <f t="shared" si="0"/>
        <v>1250</v>
      </c>
      <c r="AB36" s="37">
        <f t="shared" si="0"/>
        <v>1260</v>
      </c>
      <c r="AC36" s="37">
        <f t="shared" si="0"/>
        <v>1270</v>
      </c>
      <c r="AD36" s="37">
        <f t="shared" si="0"/>
        <v>1280</v>
      </c>
      <c r="AE36" s="37">
        <f t="shared" si="0"/>
        <v>1290</v>
      </c>
      <c r="AF36" s="37">
        <f t="shared" si="0"/>
        <v>1300</v>
      </c>
      <c r="AG36" s="37">
        <f t="shared" si="0"/>
        <v>1310</v>
      </c>
      <c r="AH36" s="37">
        <f t="shared" si="0"/>
        <v>1320</v>
      </c>
      <c r="AI36" s="37">
        <f t="shared" si="0"/>
        <v>1330</v>
      </c>
      <c r="AJ36" s="37">
        <f t="shared" si="0"/>
        <v>1340</v>
      </c>
      <c r="AK36" s="37">
        <f t="shared" si="0"/>
        <v>1350</v>
      </c>
      <c r="AL36" s="37">
        <f t="shared" si="0"/>
        <v>1360</v>
      </c>
      <c r="AM36" s="37">
        <f t="shared" si="0"/>
        <v>1370</v>
      </c>
      <c r="AN36" s="37">
        <f t="shared" si="0"/>
        <v>1380</v>
      </c>
      <c r="AO36" s="37">
        <f t="shared" si="0"/>
        <v>1390</v>
      </c>
      <c r="AP36" s="37">
        <f t="shared" si="0"/>
        <v>1400</v>
      </c>
      <c r="AQ36" s="37">
        <f t="shared" si="0"/>
        <v>1410</v>
      </c>
      <c r="AR36" s="37">
        <f t="shared" si="0"/>
        <v>1420</v>
      </c>
      <c r="AS36" s="37">
        <f t="shared" si="0"/>
        <v>1430</v>
      </c>
      <c r="AT36" s="37">
        <f t="shared" si="0"/>
        <v>1440</v>
      </c>
      <c r="AU36" s="37">
        <f t="shared" si="0"/>
        <v>1450</v>
      </c>
      <c r="AV36" s="37">
        <f t="shared" si="0"/>
        <v>1460</v>
      </c>
      <c r="AW36" s="37">
        <f t="shared" si="0"/>
        <v>1470</v>
      </c>
      <c r="AX36" s="37">
        <f t="shared" si="0"/>
        <v>1480</v>
      </c>
      <c r="AY36" s="37">
        <f t="shared" si="0"/>
        <v>1490</v>
      </c>
      <c r="AZ36" s="37">
        <f t="shared" si="0"/>
        <v>1500</v>
      </c>
      <c r="BA36" s="37">
        <f t="shared" si="0"/>
        <v>1510</v>
      </c>
      <c r="BB36" s="37">
        <f t="shared" si="0"/>
        <v>1520</v>
      </c>
      <c r="BC36" s="37">
        <f t="shared" si="0"/>
        <v>1530</v>
      </c>
      <c r="BD36" s="37">
        <f t="shared" si="0"/>
        <v>1540</v>
      </c>
      <c r="BE36" s="37">
        <f t="shared" si="0"/>
        <v>1550</v>
      </c>
      <c r="BF36" s="37">
        <f t="shared" si="0"/>
        <v>1560</v>
      </c>
      <c r="BG36" s="37">
        <f t="shared" si="0"/>
        <v>1570</v>
      </c>
      <c r="BH36" s="37">
        <f t="shared" si="0"/>
        <v>1580</v>
      </c>
      <c r="BI36" s="37">
        <f t="shared" si="0"/>
        <v>1590</v>
      </c>
      <c r="BJ36" s="37">
        <f t="shared" si="0"/>
        <v>1600</v>
      </c>
      <c r="BK36" s="37">
        <f t="shared" si="0"/>
        <v>1610</v>
      </c>
      <c r="BL36" s="37">
        <f t="shared" si="0"/>
        <v>1620</v>
      </c>
      <c r="BM36" s="37">
        <f t="shared" si="0"/>
        <v>1630</v>
      </c>
      <c r="BN36" s="37">
        <f t="shared" si="0"/>
        <v>1640</v>
      </c>
      <c r="BO36" s="37">
        <f t="shared" ref="BO36:CW36" si="1">BO35+1000</f>
        <v>1650</v>
      </c>
      <c r="BP36" s="37">
        <f t="shared" si="1"/>
        <v>1660</v>
      </c>
      <c r="BQ36" s="37">
        <f t="shared" si="1"/>
        <v>1670</v>
      </c>
      <c r="BR36" s="37">
        <f t="shared" si="1"/>
        <v>1680</v>
      </c>
      <c r="BS36" s="37">
        <f t="shared" si="1"/>
        <v>1690</v>
      </c>
      <c r="BT36" s="37">
        <f t="shared" si="1"/>
        <v>1700</v>
      </c>
      <c r="BU36" s="37">
        <f t="shared" si="1"/>
        <v>1710</v>
      </c>
      <c r="BV36" s="37">
        <f t="shared" si="1"/>
        <v>1720</v>
      </c>
      <c r="BW36" s="37">
        <f t="shared" si="1"/>
        <v>1730</v>
      </c>
      <c r="BX36" s="37">
        <f t="shared" si="1"/>
        <v>1740</v>
      </c>
      <c r="BY36" s="37">
        <f t="shared" si="1"/>
        <v>1750</v>
      </c>
      <c r="BZ36" s="37">
        <f t="shared" si="1"/>
        <v>1760</v>
      </c>
      <c r="CA36" s="37">
        <f t="shared" si="1"/>
        <v>1770</v>
      </c>
      <c r="CB36" s="37">
        <f t="shared" si="1"/>
        <v>1780</v>
      </c>
      <c r="CC36" s="37">
        <f t="shared" si="1"/>
        <v>1790</v>
      </c>
      <c r="CD36" s="37">
        <f t="shared" si="1"/>
        <v>1800</v>
      </c>
      <c r="CE36" s="37">
        <f t="shared" si="1"/>
        <v>1810</v>
      </c>
      <c r="CF36" s="37">
        <f t="shared" si="1"/>
        <v>1820</v>
      </c>
      <c r="CG36" s="37">
        <f t="shared" si="1"/>
        <v>1830</v>
      </c>
      <c r="CH36" s="37">
        <f t="shared" si="1"/>
        <v>1840</v>
      </c>
      <c r="CI36" s="37">
        <f t="shared" si="1"/>
        <v>1850</v>
      </c>
      <c r="CJ36" s="37">
        <f t="shared" si="1"/>
        <v>1860</v>
      </c>
      <c r="CK36" s="37">
        <f t="shared" si="1"/>
        <v>1870</v>
      </c>
      <c r="CL36" s="37">
        <f t="shared" si="1"/>
        <v>1880</v>
      </c>
      <c r="CM36" s="37">
        <f t="shared" si="1"/>
        <v>1890</v>
      </c>
      <c r="CN36" s="37">
        <f t="shared" si="1"/>
        <v>1900</v>
      </c>
      <c r="CO36" s="37">
        <f t="shared" si="1"/>
        <v>1910</v>
      </c>
      <c r="CP36" s="37">
        <f t="shared" si="1"/>
        <v>1920</v>
      </c>
      <c r="CQ36" s="37">
        <f t="shared" si="1"/>
        <v>1930</v>
      </c>
      <c r="CR36" s="37">
        <f t="shared" si="1"/>
        <v>1940</v>
      </c>
      <c r="CS36" s="37">
        <f t="shared" si="1"/>
        <v>1950</v>
      </c>
      <c r="CT36" s="37">
        <f t="shared" si="1"/>
        <v>1960</v>
      </c>
      <c r="CU36" s="37">
        <f t="shared" si="1"/>
        <v>1970</v>
      </c>
      <c r="CV36" s="37">
        <f t="shared" si="1"/>
        <v>1980</v>
      </c>
      <c r="CW36" s="37">
        <f t="shared" si="1"/>
        <v>1990</v>
      </c>
      <c r="CX36" s="37">
        <v>2000</v>
      </c>
    </row>
    <row r="37" spans="1:102" ht="25.5" customHeight="1" x14ac:dyDescent="0.2">
      <c r="A37" s="1" t="s">
        <v>25</v>
      </c>
      <c r="B37" s="37">
        <f>(11000-B36)+'WA4'!$A$5</f>
        <v>10490</v>
      </c>
      <c r="C37" s="37">
        <f>(11000-C36)+'WA4'!$A$5</f>
        <v>10480</v>
      </c>
      <c r="D37" s="37">
        <f>(11000-D36)+'WA4'!$A$5</f>
        <v>10470</v>
      </c>
      <c r="E37" s="37">
        <f>(11000-E36)+'WA4'!$A$5</f>
        <v>10460</v>
      </c>
      <c r="F37" s="37">
        <f>(11000-F36)+'WA4'!$A$5</f>
        <v>10450</v>
      </c>
      <c r="G37" s="37">
        <f>(11000-G36)+'WA4'!$A$5</f>
        <v>10440</v>
      </c>
      <c r="H37" s="37">
        <f>(11000-H36)+'WA4'!$A$5</f>
        <v>10430</v>
      </c>
      <c r="I37" s="37">
        <f>(11000-I36)+'WA4'!$A$5</f>
        <v>10420</v>
      </c>
      <c r="J37" s="37">
        <f>(11000-J36)+'WA4'!$A$5</f>
        <v>10410</v>
      </c>
      <c r="K37" s="37">
        <f>(11000-K36)+'WA4'!$A$5</f>
        <v>10400</v>
      </c>
      <c r="L37" s="37">
        <f>(11000-L36)+'WA4'!$A$5</f>
        <v>10390</v>
      </c>
      <c r="M37" s="37">
        <f>(11000-M36)+'WA4'!$A$5</f>
        <v>10380</v>
      </c>
      <c r="N37" s="37">
        <f>(11000-N36)+'WA4'!$A$5</f>
        <v>10370</v>
      </c>
      <c r="O37" s="37">
        <f>(11000-O36)+'WA4'!$A$5</f>
        <v>10360</v>
      </c>
      <c r="P37" s="37">
        <f>(11000-P36)+'WA4'!$A$5</f>
        <v>10350</v>
      </c>
      <c r="Q37" s="37">
        <f>(11000-Q36)+'WA4'!$A$5</f>
        <v>10340</v>
      </c>
      <c r="R37" s="37">
        <f>(11000-R36)+'WA4'!$A$5</f>
        <v>10330</v>
      </c>
      <c r="S37" s="37">
        <f>(11000-S36)+'WA4'!$A$5</f>
        <v>10320</v>
      </c>
      <c r="T37" s="37">
        <f>(11000-T36)+'WA4'!$A$5</f>
        <v>10310</v>
      </c>
      <c r="U37" s="37">
        <f>(11000-U36)+'WA4'!$A$5</f>
        <v>10300</v>
      </c>
      <c r="V37" s="37">
        <f>(11000-V36)+'WA4'!$A$5</f>
        <v>10290</v>
      </c>
      <c r="W37" s="37">
        <f>(11000-W36)+'WA4'!$A$5</f>
        <v>10280</v>
      </c>
      <c r="X37" s="37">
        <f>(11000-X36)+'WA4'!$A$5</f>
        <v>10270</v>
      </c>
      <c r="Y37" s="37">
        <f>(11000-Y36)+'WA4'!$A$5</f>
        <v>10260</v>
      </c>
      <c r="Z37" s="37">
        <f>(11000-Z36)+'WA4'!$A$5</f>
        <v>10250</v>
      </c>
      <c r="AA37" s="37">
        <f>(11000-AA36)+'WA4'!$A$5</f>
        <v>10240</v>
      </c>
      <c r="AB37" s="37">
        <f>(11000-AB36)+'WA4'!$A$5</f>
        <v>10230</v>
      </c>
      <c r="AC37" s="37">
        <f>(11000-AC36)+'WA4'!$A$5</f>
        <v>10220</v>
      </c>
      <c r="AD37" s="37">
        <f>(11000-AD36)+'WA4'!$A$5</f>
        <v>10210</v>
      </c>
      <c r="AE37" s="37">
        <f>(11000-AE36)+'WA4'!$A$5</f>
        <v>10200</v>
      </c>
      <c r="AF37" s="37">
        <f>(11000-AF36)+'WA4'!$A$5</f>
        <v>10190</v>
      </c>
      <c r="AG37" s="37">
        <f>(11000-AG36)+'WA4'!$A$5</f>
        <v>10180</v>
      </c>
      <c r="AH37" s="37">
        <f>(11000-AH36)+'WA4'!$A$5</f>
        <v>10170</v>
      </c>
      <c r="AI37" s="37">
        <f>(11000-AI36)+'WA4'!$A$5</f>
        <v>10160</v>
      </c>
      <c r="AJ37" s="37">
        <f>(11000-AJ36)+'WA4'!$A$5</f>
        <v>10150</v>
      </c>
      <c r="AK37" s="37">
        <f>(11000-AK36)+'WA4'!$A$5</f>
        <v>10140</v>
      </c>
      <c r="AL37" s="37">
        <f>(11000-AL36)+'WA4'!$A$5</f>
        <v>10130</v>
      </c>
      <c r="AM37" s="37">
        <f>(11000-AM36)+'WA4'!$A$5</f>
        <v>10120</v>
      </c>
      <c r="AN37" s="37">
        <f>(11000-AN36)+'WA4'!$A$5</f>
        <v>10110</v>
      </c>
      <c r="AO37" s="37">
        <f>(11000-AO36)+'WA4'!$A$5</f>
        <v>10100</v>
      </c>
      <c r="AP37" s="37">
        <f>(11000-AP36)+'WA4'!$A$5</f>
        <v>10090</v>
      </c>
      <c r="AQ37" s="37">
        <f>(11000-AQ36)+'WA4'!$A$5</f>
        <v>10080</v>
      </c>
      <c r="AR37" s="37">
        <f>(11000-AR36)+'WA4'!$A$5</f>
        <v>10070</v>
      </c>
      <c r="AS37" s="37">
        <f>(11000-AS36)+'WA4'!$A$5</f>
        <v>10060</v>
      </c>
      <c r="AT37" s="37">
        <f>(11000-AT36)+'WA4'!$A$5</f>
        <v>10050</v>
      </c>
      <c r="AU37" s="37">
        <f>(11000-AU36)+'WA4'!$A$5</f>
        <v>10040</v>
      </c>
      <c r="AV37" s="37">
        <f>(11000-AV36)+'WA4'!$A$5</f>
        <v>10030</v>
      </c>
      <c r="AW37" s="37">
        <f>(11000-AW36)+'WA4'!$A$5</f>
        <v>10020</v>
      </c>
      <c r="AX37" s="37">
        <f>(11000-AX36)+'WA4'!$A$5</f>
        <v>10010</v>
      </c>
      <c r="AY37" s="37">
        <f>(11000-AY36)+'WA4'!$A$5</f>
        <v>10000</v>
      </c>
      <c r="AZ37" s="37">
        <f>(11000-AZ36)+'WA4'!$A$5</f>
        <v>9990</v>
      </c>
      <c r="BA37" s="37">
        <f>(11000-BA36)+'WA4'!$A$5</f>
        <v>9980</v>
      </c>
      <c r="BB37" s="37">
        <f>(11000-BB36)+'WA4'!$A$5</f>
        <v>9970</v>
      </c>
      <c r="BC37" s="37">
        <f>(11000-BC36)+'WA4'!$A$5</f>
        <v>9960</v>
      </c>
      <c r="BD37" s="37">
        <f>(11000-BD36)+'WA4'!$A$5</f>
        <v>9950</v>
      </c>
      <c r="BE37" s="37">
        <f>(11000-BE36)+'WA4'!$A$5</f>
        <v>9940</v>
      </c>
      <c r="BF37" s="37">
        <f>(11000-BF36)+'WA4'!$A$5</f>
        <v>9930</v>
      </c>
      <c r="BG37" s="37">
        <f>(11000-BG36)+'WA4'!$A$5</f>
        <v>9920</v>
      </c>
      <c r="BH37" s="37">
        <f>(11000-BH36)+'WA4'!$A$5</f>
        <v>9910</v>
      </c>
      <c r="BI37" s="37">
        <f>(11000-BI36)+'WA4'!$A$5</f>
        <v>9900</v>
      </c>
      <c r="BJ37" s="37">
        <f>(11000-BJ36)+'WA4'!$A$5</f>
        <v>9890</v>
      </c>
      <c r="BK37" s="37">
        <f>(11000-BK36)+'WA4'!$A$5</f>
        <v>9880</v>
      </c>
      <c r="BL37" s="37">
        <f>(11000-BL36)+'WA4'!$A$5</f>
        <v>9870</v>
      </c>
      <c r="BM37" s="37">
        <f>(11000-BM36)+'WA4'!$A$5</f>
        <v>9860</v>
      </c>
      <c r="BN37" s="37">
        <f>(11000-BN36)+'WA4'!$A$5</f>
        <v>9850</v>
      </c>
      <c r="BO37" s="37">
        <f>(11000-BO36)+'WA4'!$A$5</f>
        <v>9840</v>
      </c>
      <c r="BP37" s="37">
        <f>(11000-BP36)+'WA4'!$A$5</f>
        <v>9830</v>
      </c>
      <c r="BQ37" s="37">
        <f>(11000-BQ36)+'WA4'!$A$5</f>
        <v>9820</v>
      </c>
      <c r="BR37" s="37">
        <f>(11000-BR36)+'WA4'!$A$5</f>
        <v>9810</v>
      </c>
      <c r="BS37" s="37">
        <f>(11000-BS36)+'WA4'!$A$5</f>
        <v>9800</v>
      </c>
      <c r="BT37" s="37">
        <f>(11000-BT36)+'WA4'!$A$5</f>
        <v>9790</v>
      </c>
      <c r="BU37" s="37">
        <f>(11000-BU36)+'WA4'!$A$5</f>
        <v>9780</v>
      </c>
      <c r="BV37" s="37">
        <f>(11000-BV36)+'WA4'!$A$5</f>
        <v>9770</v>
      </c>
      <c r="BW37" s="37">
        <f>(11000-BW36)+'WA4'!$A$5</f>
        <v>9760</v>
      </c>
      <c r="BX37" s="37">
        <f>(11000-BX36)+'WA4'!$A$5</f>
        <v>9750</v>
      </c>
      <c r="BY37" s="37">
        <f>(11000-BY36)+'WA4'!$A$5</f>
        <v>9740</v>
      </c>
      <c r="BZ37" s="37">
        <f>(11000-BZ36)+'WA4'!$A$5</f>
        <v>9730</v>
      </c>
      <c r="CA37" s="37">
        <f>(11000-CA36)+'WA4'!$A$5</f>
        <v>9720</v>
      </c>
      <c r="CB37" s="37">
        <f>(11000-CB36)+'WA4'!$A$5</f>
        <v>9710</v>
      </c>
      <c r="CC37" s="37">
        <f>(11000-CC36)+'WA4'!$A$5</f>
        <v>9700</v>
      </c>
      <c r="CD37" s="37">
        <f>(11000-CD36)+'WA4'!$A$5</f>
        <v>9690</v>
      </c>
      <c r="CE37" s="37">
        <f>(11000-CE36)+'WA4'!$A$5</f>
        <v>9680</v>
      </c>
      <c r="CF37" s="37">
        <f>(11000-CF36)+'WA4'!$A$5</f>
        <v>9670</v>
      </c>
      <c r="CG37" s="37">
        <f>(11000-CG36)+'WA4'!$A$5</f>
        <v>9660</v>
      </c>
      <c r="CH37" s="37">
        <f>(11000-CH36)+'WA4'!$A$5</f>
        <v>9650</v>
      </c>
      <c r="CI37" s="37">
        <f>(11000-CI36)+'WA4'!$A$5</f>
        <v>9640</v>
      </c>
      <c r="CJ37" s="37">
        <f>(11000-CJ36)+'WA4'!$A$5</f>
        <v>9630</v>
      </c>
      <c r="CK37" s="37">
        <f>(11000-CK36)+'WA4'!$A$5</f>
        <v>9620</v>
      </c>
      <c r="CL37" s="37">
        <f>(11000-CL36)+'WA4'!$A$5</f>
        <v>9610</v>
      </c>
      <c r="CM37" s="37">
        <f>(11000-CM36)+'WA4'!$A$5</f>
        <v>9600</v>
      </c>
      <c r="CN37" s="37">
        <f>(11000-CN36)+'WA4'!$A$5</f>
        <v>9590</v>
      </c>
      <c r="CO37" s="37">
        <f>(11000-CO36)+'WA4'!$A$5</f>
        <v>9580</v>
      </c>
      <c r="CP37" s="37">
        <f>(11000-CP36)+'WA4'!$A$5</f>
        <v>9570</v>
      </c>
      <c r="CQ37" s="37">
        <f>(11000-CQ36)+'WA4'!$A$5</f>
        <v>9560</v>
      </c>
      <c r="CR37" s="37">
        <f>(11000-CR36)+'WA4'!$A$5</f>
        <v>9550</v>
      </c>
      <c r="CS37" s="37">
        <f>(11000-CS36)+'WA4'!$A$5</f>
        <v>9540</v>
      </c>
      <c r="CT37" s="37">
        <f>(11000-CT36)+'WA4'!$A$5</f>
        <v>9530</v>
      </c>
      <c r="CU37" s="37">
        <f>(11000-CU36)+'WA4'!$A$5</f>
        <v>9520</v>
      </c>
      <c r="CV37" s="37">
        <f>(11000-CV36)+'WA4'!$A$5</f>
        <v>9510</v>
      </c>
      <c r="CW37" s="37">
        <f>(11000-CW36)+'WA4'!$A$5</f>
        <v>9500</v>
      </c>
      <c r="CX37" s="37">
        <f>(11000-CX36)+'WA4'!$A$5</f>
        <v>9490</v>
      </c>
    </row>
    <row r="38" spans="1:102" x14ac:dyDescent="0.2">
      <c r="B38" s="154" t="s">
        <v>146</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Z38" s="33"/>
      <c r="BA38" s="33"/>
      <c r="BB38" s="33"/>
      <c r="BC38" s="38"/>
      <c r="BD38" s="33"/>
      <c r="BE38" s="33"/>
      <c r="BF38" s="33"/>
      <c r="BG38" s="33"/>
      <c r="BH38" s="33"/>
      <c r="BI38" s="33"/>
      <c r="BJ38" s="33"/>
      <c r="BK38" s="33"/>
      <c r="BL38" s="33"/>
      <c r="BM38" s="33"/>
      <c r="BN38" s="33"/>
      <c r="BO38" s="33"/>
      <c r="BP38" s="33"/>
      <c r="BQ38" s="33"/>
      <c r="BR38" s="33"/>
      <c r="BS38" s="33"/>
      <c r="BT38" s="33"/>
      <c r="BU38" s="33"/>
      <c r="BV38" s="33" t="s">
        <v>1023</v>
      </c>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row>
    <row r="40" spans="1:102" s="202" customFormat="1" x14ac:dyDescent="0.2">
      <c r="A40" s="199"/>
      <c r="AO40" s="202" t="s">
        <v>1024</v>
      </c>
    </row>
    <row r="41" spans="1:102" s="202" customFormat="1" x14ac:dyDescent="0.2">
      <c r="A41" s="199"/>
      <c r="AR41" s="202" t="s">
        <v>1025</v>
      </c>
    </row>
    <row r="42" spans="1:102" s="202" customFormat="1" x14ac:dyDescent="0.2">
      <c r="A42" s="199"/>
    </row>
    <row r="43" spans="1:102" s="202" customFormat="1" x14ac:dyDescent="0.2">
      <c r="A43" s="199"/>
      <c r="CE43" s="202" t="s">
        <v>1026</v>
      </c>
    </row>
    <row r="44" spans="1:102" s="203" customFormat="1" x14ac:dyDescent="0.2">
      <c r="A44" s="199"/>
    </row>
    <row r="45" spans="1:102" s="166" customFormat="1" x14ac:dyDescent="0.2">
      <c r="A45" s="491" t="s">
        <v>942</v>
      </c>
    </row>
    <row r="46" spans="1:102" s="5" customFormat="1" x14ac:dyDescent="0.2">
      <c r="A46" s="322" t="s">
        <v>966</v>
      </c>
    </row>
    <row r="47" spans="1:102" s="168" customFormat="1" x14ac:dyDescent="0.2">
      <c r="A47" s="492"/>
    </row>
    <row r="48" spans="1:102" x14ac:dyDescent="0.2">
      <c r="A48" s="182" t="s">
        <v>153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row>
    <row r="49" spans="1:88" x14ac:dyDescent="0.2">
      <c r="A49" s="69"/>
      <c r="B49" s="33"/>
      <c r="C49" s="33"/>
      <c r="D49" s="33"/>
      <c r="E49" s="33"/>
      <c r="F49" s="33"/>
      <c r="G49" s="33"/>
      <c r="H49" s="33"/>
      <c r="I49" s="33"/>
      <c r="J49" s="33"/>
      <c r="K49" s="33"/>
      <c r="L49" s="33"/>
      <c r="M49" s="5"/>
      <c r="N49" s="5"/>
      <c r="O49" s="5"/>
      <c r="P49" s="56"/>
      <c r="Q49" s="5"/>
      <c r="R49" s="56" t="s">
        <v>1027</v>
      </c>
      <c r="S49" s="56"/>
      <c r="T49" s="56"/>
      <c r="U49" s="56"/>
      <c r="V49" s="56"/>
      <c r="W49" s="56"/>
      <c r="X49" s="56"/>
      <c r="Y49" s="56"/>
      <c r="Z49" s="5"/>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row>
    <row r="50" spans="1:88" x14ac:dyDescent="0.2">
      <c r="A50" s="69"/>
      <c r="B50" s="33"/>
      <c r="C50" s="33"/>
      <c r="D50" s="33"/>
      <c r="E50" s="33"/>
      <c r="F50" s="33"/>
      <c r="G50" s="33"/>
      <c r="H50" s="33"/>
      <c r="I50" s="33"/>
      <c r="J50" s="33"/>
      <c r="K50" s="33"/>
      <c r="L50" s="33"/>
      <c r="M50" s="5"/>
      <c r="N50" s="5"/>
      <c r="O50" s="5"/>
      <c r="P50" s="56"/>
      <c r="Q50" s="5"/>
      <c r="R50" s="56" t="s">
        <v>1028</v>
      </c>
      <c r="S50" s="56"/>
      <c r="T50" s="56"/>
      <c r="U50" s="56"/>
      <c r="V50" s="56"/>
      <c r="W50" s="56"/>
      <c r="X50" s="56"/>
      <c r="Y50" s="56"/>
      <c r="Z50" s="5"/>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row>
    <row r="51" spans="1:88" x14ac:dyDescent="0.2">
      <c r="A51" s="69"/>
      <c r="B51" s="33"/>
      <c r="C51" s="33"/>
      <c r="D51" s="33"/>
      <c r="E51" s="33"/>
      <c r="F51" s="33"/>
      <c r="G51" s="33"/>
      <c r="H51" s="33"/>
      <c r="I51" s="33"/>
      <c r="J51" s="33"/>
      <c r="K51" s="33"/>
      <c r="L51" s="33"/>
      <c r="M51" s="5"/>
      <c r="N51" s="5"/>
      <c r="O51" s="5"/>
      <c r="P51" s="56"/>
      <c r="Q51" s="5"/>
      <c r="R51" s="56"/>
      <c r="S51" s="56" t="s">
        <v>1029</v>
      </c>
      <c r="T51" s="56"/>
      <c r="U51" s="56"/>
      <c r="V51" s="56"/>
      <c r="W51" s="56"/>
      <c r="X51" s="56"/>
      <c r="Y51" s="56"/>
      <c r="Z51" s="5"/>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CG51" s="5"/>
    </row>
    <row r="52" spans="1:88" x14ac:dyDescent="0.2">
      <c r="A52" s="69"/>
      <c r="B52" s="33"/>
      <c r="C52" s="33"/>
      <c r="D52" s="33"/>
      <c r="E52" s="33"/>
      <c r="F52" s="33"/>
      <c r="G52" s="33"/>
      <c r="H52" s="33"/>
      <c r="I52" s="33"/>
      <c r="J52" s="33"/>
      <c r="K52" s="33"/>
      <c r="L52" s="33"/>
      <c r="M52" s="5"/>
      <c r="N52" s="5"/>
      <c r="O52" s="5"/>
      <c r="P52" s="56"/>
      <c r="Q52" s="5"/>
      <c r="R52" s="56"/>
      <c r="S52" s="56"/>
      <c r="T52" s="56" t="s">
        <v>1030</v>
      </c>
      <c r="U52" s="56"/>
      <c r="V52" s="56"/>
      <c r="W52" s="56"/>
      <c r="X52" s="56"/>
      <c r="Y52" s="56"/>
      <c r="Z52" s="5"/>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CG52" s="5"/>
    </row>
    <row r="53" spans="1:88" x14ac:dyDescent="0.2">
      <c r="A53" s="69"/>
      <c r="B53" s="33"/>
      <c r="C53" s="33"/>
      <c r="D53" s="33"/>
      <c r="E53" s="33"/>
      <c r="F53" s="33"/>
      <c r="G53" s="33"/>
      <c r="H53" s="33"/>
      <c r="I53" s="33"/>
      <c r="J53" s="33"/>
      <c r="K53" s="33"/>
      <c r="L53" s="33"/>
      <c r="M53" s="5"/>
      <c r="N53" s="5"/>
      <c r="O53" s="5"/>
      <c r="P53" s="56"/>
      <c r="Q53" s="5"/>
      <c r="R53" s="56"/>
      <c r="S53" s="56"/>
      <c r="T53" s="56" t="s">
        <v>1031</v>
      </c>
      <c r="U53" s="56"/>
      <c r="V53" s="56"/>
      <c r="W53" s="56"/>
      <c r="X53" s="56"/>
      <c r="Y53" s="56"/>
      <c r="Z53" s="5"/>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row>
    <row r="54" spans="1:88" x14ac:dyDescent="0.2">
      <c r="A54" s="69"/>
      <c r="B54" s="33"/>
      <c r="C54" s="33"/>
      <c r="D54" s="33"/>
      <c r="E54" s="33"/>
      <c r="F54" s="33"/>
      <c r="G54" s="33"/>
      <c r="H54" s="33"/>
      <c r="I54" s="33"/>
      <c r="J54" s="33"/>
      <c r="K54" s="33"/>
      <c r="L54" s="33"/>
      <c r="M54" s="5"/>
      <c r="N54" s="5"/>
      <c r="O54" s="5"/>
      <c r="P54" s="56"/>
      <c r="Q54" s="5"/>
      <c r="R54" s="56"/>
      <c r="S54" s="56"/>
      <c r="T54" s="56"/>
      <c r="U54" s="56" t="s">
        <v>1032</v>
      </c>
      <c r="V54" s="56"/>
      <c r="W54" s="56"/>
      <c r="X54" s="56"/>
      <c r="Y54" s="56"/>
      <c r="Z54" s="5"/>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CG54" s="5"/>
    </row>
    <row r="55" spans="1:88" x14ac:dyDescent="0.2">
      <c r="A55" s="69"/>
      <c r="B55" s="33"/>
      <c r="C55" s="33"/>
      <c r="D55" s="33"/>
      <c r="E55" s="33"/>
      <c r="F55" s="33"/>
      <c r="G55" s="33"/>
      <c r="H55" s="33"/>
      <c r="I55" s="33"/>
      <c r="J55" s="33"/>
      <c r="K55" s="33"/>
      <c r="L55" s="33"/>
      <c r="M55" s="5"/>
      <c r="N55" s="5"/>
      <c r="O55" s="5"/>
      <c r="P55" s="56"/>
      <c r="Q55" s="5"/>
      <c r="R55" s="56"/>
      <c r="S55" s="56"/>
      <c r="T55" s="56"/>
      <c r="U55" s="56"/>
      <c r="V55" s="56"/>
      <c r="W55" s="56"/>
      <c r="X55" s="56"/>
      <c r="Y55" s="56"/>
      <c r="Z55" s="5"/>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CG55" s="33" t="s">
        <v>1033</v>
      </c>
    </row>
    <row r="56" spans="1:88" x14ac:dyDescent="0.2">
      <c r="A56" s="69"/>
      <c r="B56" s="33"/>
      <c r="C56" s="33"/>
      <c r="D56" s="33"/>
      <c r="E56" s="33"/>
      <c r="F56" s="33"/>
      <c r="G56" s="33"/>
      <c r="H56" s="33"/>
      <c r="I56" s="33"/>
      <c r="J56" s="33"/>
      <c r="K56" s="33"/>
      <c r="L56" s="33"/>
      <c r="M56" s="5"/>
      <c r="N56" s="5"/>
      <c r="O56" s="5"/>
      <c r="P56" s="56"/>
      <c r="Q56" s="5"/>
      <c r="R56" s="56"/>
      <c r="S56" s="56"/>
      <c r="T56" s="56"/>
      <c r="U56" s="56"/>
      <c r="V56" s="56"/>
      <c r="W56" s="56"/>
      <c r="X56" s="56"/>
      <c r="Y56" s="56"/>
      <c r="Z56" s="5"/>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row>
    <row r="57" spans="1:88" x14ac:dyDescent="0.2">
      <c r="A57" s="69"/>
      <c r="B57" s="33"/>
      <c r="C57" s="33"/>
      <c r="D57" s="33"/>
      <c r="E57" s="33"/>
      <c r="F57" s="33"/>
      <c r="G57" s="33"/>
      <c r="H57" s="33"/>
      <c r="I57" s="33"/>
      <c r="J57" s="33"/>
      <c r="K57" s="33"/>
      <c r="L57" s="33"/>
      <c r="M57" s="5"/>
      <c r="N57" s="5"/>
      <c r="O57" s="5"/>
      <c r="P57" s="56"/>
      <c r="Q57" s="5"/>
      <c r="R57" s="56"/>
      <c r="S57" s="56"/>
      <c r="T57" s="56"/>
      <c r="U57" s="56"/>
      <c r="V57" s="56"/>
      <c r="W57" s="56"/>
      <c r="X57" s="56"/>
      <c r="Y57" s="56"/>
      <c r="Z57" s="5"/>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CG57" s="5"/>
    </row>
    <row r="58" spans="1:88" x14ac:dyDescent="0.2">
      <c r="A58" s="69"/>
      <c r="B58" s="33"/>
      <c r="C58" s="33"/>
      <c r="D58" s="33"/>
      <c r="E58" s="33"/>
      <c r="F58" s="33"/>
      <c r="G58" s="33"/>
      <c r="H58" s="33"/>
      <c r="I58" s="33"/>
      <c r="J58" s="33"/>
      <c r="K58" s="33"/>
      <c r="L58" s="33"/>
      <c r="M58" s="5"/>
      <c r="N58" s="5"/>
      <c r="O58" s="5"/>
      <c r="P58" s="56"/>
      <c r="Q58" s="5"/>
      <c r="R58" s="56"/>
      <c r="S58" s="56"/>
      <c r="T58" s="56"/>
      <c r="U58" s="56"/>
      <c r="V58" s="56"/>
      <c r="W58" s="56"/>
      <c r="X58" s="56"/>
      <c r="Y58" s="56"/>
      <c r="Z58" s="5"/>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CG58" s="5"/>
    </row>
    <row r="59" spans="1:88" x14ac:dyDescent="0.2">
      <c r="A59" s="69"/>
      <c r="B59" s="33"/>
      <c r="C59" s="33"/>
      <c r="D59" s="33"/>
      <c r="E59" s="33"/>
      <c r="F59" s="33"/>
      <c r="G59" s="33"/>
      <c r="H59" s="33"/>
      <c r="I59" s="33"/>
      <c r="J59" s="33"/>
      <c r="K59" s="33"/>
      <c r="L59" s="33"/>
      <c r="M59" s="5"/>
      <c r="N59" s="5"/>
      <c r="O59" s="5"/>
      <c r="P59" s="56"/>
      <c r="Q59" s="5"/>
      <c r="R59" s="56"/>
      <c r="S59" s="56"/>
      <c r="T59" s="56"/>
      <c r="U59" s="56"/>
      <c r="V59" s="56"/>
      <c r="W59" s="56"/>
      <c r="X59" s="56"/>
      <c r="Y59" s="56"/>
      <c r="Z59" s="5"/>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88" s="167" customFormat="1" x14ac:dyDescent="0.2">
      <c r="A60" s="69"/>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row>
    <row r="61" spans="1:88" x14ac:dyDescent="0.2">
      <c r="A61" s="182" t="s">
        <v>0</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row>
    <row r="62" spans="1:88" x14ac:dyDescent="0.2">
      <c r="A62" s="69"/>
      <c r="B62" s="33"/>
      <c r="C62" s="33"/>
      <c r="D62" s="33"/>
      <c r="E62" s="33"/>
      <c r="F62" s="33"/>
      <c r="G62" s="33"/>
      <c r="H62" s="33"/>
      <c r="I62" s="33"/>
      <c r="J62" s="33"/>
      <c r="K62" s="33"/>
      <c r="L62" s="33"/>
      <c r="M62" s="33"/>
      <c r="N62" s="33"/>
      <c r="O62" s="33"/>
      <c r="P62" s="33"/>
      <c r="Q62" s="33"/>
      <c r="R62" s="33"/>
      <c r="S62" s="33" t="s">
        <v>2169</v>
      </c>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row>
    <row r="63" spans="1:88" x14ac:dyDescent="0.2">
      <c r="A63" s="69"/>
      <c r="B63" s="33"/>
      <c r="C63" s="33"/>
      <c r="D63" s="33"/>
      <c r="E63" s="33"/>
      <c r="F63" s="33"/>
      <c r="G63" s="33"/>
      <c r="H63" s="33"/>
      <c r="I63" s="33"/>
      <c r="J63" s="33"/>
      <c r="K63" s="33"/>
      <c r="L63" s="33"/>
      <c r="M63" s="33"/>
      <c r="N63" s="33"/>
      <c r="O63" s="33"/>
      <c r="P63" s="33"/>
      <c r="Q63" s="33"/>
      <c r="R63" s="33"/>
      <c r="S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88" x14ac:dyDescent="0.2">
      <c r="A64" s="69"/>
      <c r="B64" s="33"/>
      <c r="C64" s="33"/>
      <c r="D64" s="33"/>
      <c r="E64" s="33"/>
      <c r="F64" s="33"/>
      <c r="G64" s="33"/>
      <c r="H64" s="33"/>
      <c r="I64" s="33"/>
      <c r="J64" s="33"/>
      <c r="K64" s="33"/>
      <c r="L64" s="33"/>
      <c r="M64" s="33"/>
      <c r="N64" s="33"/>
      <c r="O64" s="33"/>
      <c r="P64" s="33"/>
      <c r="Q64" s="33"/>
      <c r="R64" s="33"/>
      <c r="S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CJ64" s="5" t="s">
        <v>1034</v>
      </c>
    </row>
    <row r="65" spans="1:87" s="167" customFormat="1" x14ac:dyDescent="0.2">
      <c r="A65" s="69"/>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row>
    <row r="66" spans="1:87" x14ac:dyDescent="0.2">
      <c r="A66" s="182" t="s">
        <v>4</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87" x14ac:dyDescent="0.2">
      <c r="A67" s="69"/>
      <c r="B67" s="33"/>
      <c r="C67" s="33"/>
      <c r="D67" s="33"/>
      <c r="E67" s="33"/>
      <c r="F67" s="33"/>
      <c r="G67" s="33"/>
      <c r="H67" s="33"/>
      <c r="I67" s="33"/>
      <c r="J67" s="33"/>
      <c r="K67" s="33"/>
      <c r="L67" s="33"/>
      <c r="M67" s="33"/>
      <c r="N67" s="33"/>
      <c r="O67" s="33"/>
      <c r="P67" s="33"/>
      <c r="Q67" s="33"/>
      <c r="R67" s="33"/>
      <c r="S67" s="33"/>
      <c r="T67" s="56" t="s">
        <v>1035</v>
      </c>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row>
    <row r="68" spans="1:87" x14ac:dyDescent="0.2">
      <c r="A68" s="69"/>
      <c r="B68" s="33"/>
      <c r="C68" s="33"/>
      <c r="D68" s="33"/>
      <c r="E68" s="33"/>
      <c r="F68" s="33"/>
      <c r="G68" s="33"/>
      <c r="H68" s="33"/>
      <c r="I68" s="33"/>
      <c r="J68" s="33"/>
      <c r="K68" s="33"/>
      <c r="L68" s="33"/>
      <c r="M68" s="33"/>
      <c r="N68" s="33"/>
      <c r="O68" s="33"/>
      <c r="P68" s="33"/>
      <c r="Q68" s="33"/>
      <c r="R68" s="33"/>
      <c r="S68" s="33"/>
      <c r="T68" s="56"/>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CG68" s="33" t="s">
        <v>1036</v>
      </c>
    </row>
    <row r="69" spans="1:87" x14ac:dyDescent="0.2">
      <c r="A69" s="69"/>
      <c r="B69" s="33"/>
      <c r="C69" s="33"/>
      <c r="D69" s="33"/>
      <c r="E69" s="33"/>
      <c r="F69" s="33"/>
      <c r="G69" s="33"/>
      <c r="H69" s="33"/>
      <c r="I69" s="33"/>
      <c r="J69" s="33"/>
      <c r="K69" s="33"/>
      <c r="L69" s="33"/>
      <c r="M69" s="33"/>
      <c r="N69" s="33"/>
      <c r="O69" s="33"/>
      <c r="P69" s="33"/>
      <c r="Q69" s="33"/>
      <c r="R69" s="33"/>
      <c r="S69" s="33"/>
      <c r="T69" s="56"/>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87" s="167" customFormat="1" x14ac:dyDescent="0.2">
      <c r="A70" s="69"/>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row>
    <row r="71" spans="1:87" x14ac:dyDescent="0.2">
      <c r="A71" s="182" t="s">
        <v>2</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87" x14ac:dyDescent="0.2">
      <c r="A72" s="69"/>
      <c r="B72" s="33"/>
      <c r="C72" s="33"/>
      <c r="D72" s="33"/>
      <c r="E72" s="33"/>
      <c r="F72" s="33"/>
      <c r="G72" s="33"/>
      <c r="H72" s="33"/>
      <c r="I72" s="33"/>
      <c r="J72" s="33"/>
      <c r="K72" s="33"/>
      <c r="L72" s="33"/>
      <c r="M72" s="33"/>
      <c r="N72" s="33"/>
      <c r="O72" s="33"/>
      <c r="P72" s="33"/>
      <c r="Q72" s="33"/>
      <c r="R72" s="33"/>
      <c r="S72" s="33"/>
      <c r="T72" s="56" t="s">
        <v>1037</v>
      </c>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87" x14ac:dyDescent="0.2">
      <c r="A73" s="69"/>
      <c r="B73" s="33"/>
      <c r="C73" s="33"/>
      <c r="D73" s="33"/>
      <c r="E73" s="33"/>
      <c r="F73" s="33"/>
      <c r="G73" s="33"/>
      <c r="H73" s="33"/>
      <c r="I73" s="33"/>
      <c r="J73" s="33"/>
      <c r="K73" s="33"/>
      <c r="L73" s="33"/>
      <c r="M73" s="33"/>
      <c r="N73" s="33"/>
      <c r="O73" s="33"/>
      <c r="P73" s="33"/>
      <c r="Q73" s="33"/>
      <c r="R73" s="33"/>
      <c r="S73" s="33"/>
      <c r="T73" s="56"/>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87" x14ac:dyDescent="0.2">
      <c r="A74" s="69"/>
      <c r="B74" s="33"/>
      <c r="C74" s="33"/>
      <c r="D74" s="33"/>
      <c r="E74" s="33"/>
      <c r="F74" s="33"/>
      <c r="G74" s="33"/>
      <c r="H74" s="33"/>
      <c r="I74" s="33"/>
      <c r="J74" s="33"/>
      <c r="K74" s="33"/>
      <c r="L74" s="33"/>
      <c r="M74" s="33"/>
      <c r="N74" s="33"/>
      <c r="O74" s="33"/>
      <c r="P74" s="33"/>
      <c r="Q74" s="33"/>
      <c r="R74" s="33"/>
      <c r="S74" s="33"/>
      <c r="T74" s="56"/>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CI74" s="5" t="s">
        <v>1038</v>
      </c>
    </row>
    <row r="75" spans="1:87" s="167" customFormat="1" x14ac:dyDescent="0.2">
      <c r="A75" s="69"/>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row>
    <row r="76" spans="1:87" x14ac:dyDescent="0.2">
      <c r="A76" s="182" t="s">
        <v>3</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87" x14ac:dyDescent="0.2">
      <c r="A77" s="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t="s">
        <v>2157</v>
      </c>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87"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t="s">
        <v>2158</v>
      </c>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87" x14ac:dyDescent="0.2">
      <c r="A79" s="6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t="s">
        <v>2159</v>
      </c>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87" x14ac:dyDescent="0.2">
      <c r="A80" s="6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76"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7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76" s="167" customFormat="1" x14ac:dyDescent="0.2">
      <c r="A83" s="69"/>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row>
    <row r="84" spans="1:76" s="56" customFormat="1" x14ac:dyDescent="0.2">
      <c r="A84" s="182" t="s">
        <v>167</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row>
    <row r="85" spans="1:76" s="56" customFormat="1" x14ac:dyDescent="0.2">
      <c r="A85" s="69"/>
      <c r="B85" s="5"/>
      <c r="C85" s="5"/>
      <c r="D85" s="5"/>
      <c r="E85" s="5"/>
      <c r="F85" s="5"/>
      <c r="G85" s="5"/>
      <c r="H85" s="5"/>
      <c r="I85" s="5"/>
      <c r="J85" s="5"/>
      <c r="K85" s="5"/>
      <c r="L85" s="5"/>
      <c r="M85" s="5" t="s">
        <v>1039</v>
      </c>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row>
    <row r="86" spans="1:76" s="56" customFormat="1" x14ac:dyDescent="0.2">
      <c r="A86" s="69"/>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t="s">
        <v>1040</v>
      </c>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row>
    <row r="87" spans="1:76" s="56" customFormat="1" x14ac:dyDescent="0.2">
      <c r="A87" s="69"/>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t="s">
        <v>1041</v>
      </c>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row>
    <row r="88" spans="1:76" s="56" customFormat="1" x14ac:dyDescent="0.2">
      <c r="A88" s="69"/>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row>
    <row r="89" spans="1:76" s="167" customFormat="1" x14ac:dyDescent="0.2">
      <c r="A89" s="69"/>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row>
    <row r="90" spans="1:76" s="213" customFormat="1" x14ac:dyDescent="0.2">
      <c r="A90" s="212" t="s">
        <v>5</v>
      </c>
    </row>
    <row r="91" spans="1:76" s="213" customFormat="1" x14ac:dyDescent="0.2">
      <c r="A91" s="214" t="s">
        <v>1901</v>
      </c>
      <c r="AO91" s="213" t="s">
        <v>2431</v>
      </c>
    </row>
    <row r="92" spans="1:76" s="213" customFormat="1" x14ac:dyDescent="0.2">
      <c r="A92" s="214" t="s">
        <v>943</v>
      </c>
    </row>
    <row r="93" spans="1:76" s="213" customFormat="1" x14ac:dyDescent="0.2">
      <c r="A93" s="214"/>
      <c r="BO93" s="213" t="s">
        <v>2425</v>
      </c>
    </row>
    <row r="94" spans="1:76" s="213" customFormat="1" x14ac:dyDescent="0.2">
      <c r="A94" s="214"/>
      <c r="BO94" s="213" t="s">
        <v>2424</v>
      </c>
    </row>
    <row r="95" spans="1:76" s="215" customFormat="1" x14ac:dyDescent="0.2">
      <c r="A95" s="214"/>
    </row>
    <row r="96" spans="1:76" x14ac:dyDescent="0.2">
      <c r="A96" s="182" t="s">
        <v>96</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row>
    <row r="97" spans="1:92" x14ac:dyDescent="0.2">
      <c r="A97" s="6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t="s">
        <v>1042</v>
      </c>
      <c r="BW97" s="33"/>
      <c r="BX97" s="33"/>
    </row>
    <row r="98" spans="1:92" x14ac:dyDescent="0.2">
      <c r="A98" s="69"/>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t="s">
        <v>1043</v>
      </c>
      <c r="BX98" s="33"/>
    </row>
    <row r="99" spans="1:92" x14ac:dyDescent="0.2">
      <c r="A99" s="6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t="s">
        <v>1044</v>
      </c>
    </row>
    <row r="100" spans="1:92" x14ac:dyDescent="0.2">
      <c r="A100" s="69"/>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row>
    <row r="101" spans="1:92" x14ac:dyDescent="0.2">
      <c r="A101" s="69"/>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row>
    <row r="102" spans="1:92" s="167" customFormat="1" x14ac:dyDescent="0.2">
      <c r="A102" s="69"/>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row>
    <row r="103" spans="1:92" s="56" customFormat="1" x14ac:dyDescent="0.2">
      <c r="A103" s="182" t="s">
        <v>283</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row>
    <row r="104" spans="1:92" s="56" customFormat="1" x14ac:dyDescent="0.2">
      <c r="A104" s="69"/>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33" t="s">
        <v>1042</v>
      </c>
      <c r="BW104" s="33"/>
      <c r="BX104" s="33"/>
    </row>
    <row r="105" spans="1:92" s="56" customFormat="1" x14ac:dyDescent="0.2">
      <c r="A105" s="69"/>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33"/>
      <c r="BW105" s="33" t="s">
        <v>1043</v>
      </c>
      <c r="BX105" s="33"/>
    </row>
    <row r="106" spans="1:92" s="56" customFormat="1" x14ac:dyDescent="0.2">
      <c r="A106" s="69"/>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33"/>
      <c r="BW106" s="33"/>
      <c r="BX106" s="33" t="s">
        <v>1044</v>
      </c>
    </row>
    <row r="107" spans="1:92" s="56" customFormat="1" x14ac:dyDescent="0.2">
      <c r="A107" s="69"/>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row>
    <row r="108" spans="1:92" s="167" customFormat="1" x14ac:dyDescent="0.2">
      <c r="A108" s="69"/>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row>
    <row r="109" spans="1:92" x14ac:dyDescent="0.2">
      <c r="A109" s="182" t="s">
        <v>7</v>
      </c>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row>
    <row r="110" spans="1:92" x14ac:dyDescent="0.2">
      <c r="A110" s="69"/>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t="s">
        <v>1045</v>
      </c>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row>
    <row r="111" spans="1:92" x14ac:dyDescent="0.2">
      <c r="A111" s="69"/>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t="s">
        <v>1046</v>
      </c>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row>
    <row r="112" spans="1:92" x14ac:dyDescent="0.2">
      <c r="A112" s="69"/>
      <c r="B112" s="33"/>
      <c r="C112" s="33"/>
      <c r="D112" s="33"/>
      <c r="E112" s="33"/>
      <c r="F112" s="33"/>
      <c r="G112" s="33"/>
      <c r="H112" s="33"/>
      <c r="I112" s="33"/>
      <c r="J112" s="33"/>
      <c r="K112" s="33"/>
      <c r="L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t="s">
        <v>1047</v>
      </c>
      <c r="BX112" s="33"/>
      <c r="BY112" s="33"/>
      <c r="BZ112" s="33"/>
      <c r="CA112" s="33"/>
      <c r="CB112" s="33"/>
      <c r="CC112" s="33"/>
      <c r="CD112" s="33"/>
      <c r="CE112" s="33"/>
      <c r="CF112" s="33"/>
      <c r="CG112" s="33"/>
      <c r="CH112" s="33"/>
      <c r="CI112" s="33"/>
      <c r="CJ112" s="33"/>
      <c r="CK112" s="33"/>
      <c r="CL112" s="33"/>
      <c r="CM112" s="33"/>
      <c r="CN112" s="33"/>
    </row>
    <row r="113" spans="1:92" x14ac:dyDescent="0.2">
      <c r="A113" s="69"/>
      <c r="B113" s="33"/>
      <c r="C113" s="33"/>
      <c r="D113" s="33"/>
      <c r="E113" s="33"/>
      <c r="F113" s="33"/>
      <c r="G113" s="33"/>
      <c r="H113" s="33"/>
      <c r="I113" s="33"/>
      <c r="J113" s="33"/>
      <c r="K113" s="33"/>
      <c r="L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t="s">
        <v>1048</v>
      </c>
    </row>
    <row r="114" spans="1:92" x14ac:dyDescent="0.2">
      <c r="A114" s="69"/>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row>
    <row r="115" spans="1:92" s="167" customFormat="1" x14ac:dyDescent="0.2">
      <c r="A115" s="69"/>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row>
    <row r="116" spans="1:92" s="225" customFormat="1" x14ac:dyDescent="0.2">
      <c r="A116" s="224" t="s">
        <v>129</v>
      </c>
    </row>
    <row r="117" spans="1:92" s="225" customFormat="1" x14ac:dyDescent="0.2">
      <c r="A117" s="226"/>
      <c r="P117" s="229" t="s">
        <v>1049</v>
      </c>
    </row>
    <row r="118" spans="1:92" s="225" customFormat="1" x14ac:dyDescent="0.2">
      <c r="A118" s="226"/>
      <c r="P118" s="229"/>
      <c r="Y118" s="225" t="s">
        <v>1045</v>
      </c>
    </row>
    <row r="119" spans="1:92" s="225" customFormat="1" x14ac:dyDescent="0.2">
      <c r="A119" s="226"/>
      <c r="P119" s="229"/>
      <c r="Y119" s="225" t="s">
        <v>1046</v>
      </c>
    </row>
    <row r="120" spans="1:92" s="225" customFormat="1" x14ac:dyDescent="0.2">
      <c r="A120" s="226"/>
      <c r="P120" s="229"/>
      <c r="AK120" s="225" t="s">
        <v>1050</v>
      </c>
    </row>
    <row r="121" spans="1:92" s="225" customFormat="1" x14ac:dyDescent="0.2">
      <c r="A121" s="226"/>
      <c r="P121" s="229"/>
    </row>
    <row r="122" spans="1:92" s="225" customFormat="1" x14ac:dyDescent="0.2">
      <c r="A122" s="226"/>
      <c r="P122" s="229"/>
    </row>
    <row r="123" spans="1:92" s="225" customFormat="1" x14ac:dyDescent="0.2">
      <c r="A123" s="226"/>
      <c r="P123" s="229"/>
      <c r="BB123" s="225" t="s">
        <v>1051</v>
      </c>
    </row>
    <row r="124" spans="1:92" s="225" customFormat="1" x14ac:dyDescent="0.2">
      <c r="A124" s="226"/>
      <c r="P124" s="229"/>
      <c r="BD124" s="225" t="s">
        <v>2246</v>
      </c>
    </row>
    <row r="125" spans="1:92" s="225" customFormat="1" x14ac:dyDescent="0.2">
      <c r="A125" s="226"/>
      <c r="P125" s="229"/>
      <c r="BP125" s="225" t="s">
        <v>2247</v>
      </c>
    </row>
    <row r="126" spans="1:92" s="225" customFormat="1" x14ac:dyDescent="0.2">
      <c r="A126" s="226"/>
      <c r="P126" s="229"/>
      <c r="CI126" s="225" t="s">
        <v>1052</v>
      </c>
    </row>
    <row r="127" spans="1:92" s="225" customFormat="1" x14ac:dyDescent="0.2">
      <c r="A127" s="226"/>
      <c r="P127" s="229"/>
      <c r="CJ127" s="225" t="s">
        <v>1053</v>
      </c>
    </row>
    <row r="128" spans="1:92" s="225" customFormat="1" x14ac:dyDescent="0.2">
      <c r="A128" s="226"/>
      <c r="P128" s="229"/>
      <c r="CK128" s="225" t="s">
        <v>1054</v>
      </c>
    </row>
    <row r="129" spans="1:94" s="225" customFormat="1" x14ac:dyDescent="0.2">
      <c r="A129" s="226"/>
      <c r="P129" s="229"/>
      <c r="CL129" s="225" t="s">
        <v>1055</v>
      </c>
    </row>
    <row r="130" spans="1:94" s="225" customFormat="1" x14ac:dyDescent="0.2">
      <c r="A130" s="226"/>
      <c r="P130" s="229"/>
      <c r="CM130" s="225" t="s">
        <v>1056</v>
      </c>
    </row>
    <row r="131" spans="1:94" s="225" customFormat="1" x14ac:dyDescent="0.2">
      <c r="A131" s="226"/>
      <c r="P131" s="229"/>
      <c r="CO131" s="225" t="s">
        <v>1057</v>
      </c>
    </row>
    <row r="132" spans="1:94" s="225" customFormat="1" x14ac:dyDescent="0.2">
      <c r="A132" s="226"/>
      <c r="P132" s="229"/>
      <c r="CP132" s="225" t="s">
        <v>2255</v>
      </c>
    </row>
    <row r="133" spans="1:94" s="225" customFormat="1" x14ac:dyDescent="0.2">
      <c r="A133" s="226"/>
      <c r="P133" s="229"/>
      <c r="CP133" s="225" t="s">
        <v>2256</v>
      </c>
    </row>
    <row r="134" spans="1:94" s="228" customFormat="1" x14ac:dyDescent="0.2">
      <c r="A134" s="226"/>
    </row>
    <row r="135" spans="1:94" x14ac:dyDescent="0.2">
      <c r="A135" s="182" t="s">
        <v>585</v>
      </c>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94" x14ac:dyDescent="0.2">
      <c r="A136" s="69"/>
      <c r="B136" s="33"/>
      <c r="C136" s="33"/>
      <c r="D136" s="33"/>
      <c r="E136" s="33"/>
      <c r="F136" s="33" t="s">
        <v>1058</v>
      </c>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94" x14ac:dyDescent="0.2">
      <c r="A137" s="6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row>
    <row r="138" spans="1:94" x14ac:dyDescent="0.2">
      <c r="A138" s="69"/>
      <c r="B138" s="33"/>
      <c r="C138" s="33"/>
      <c r="D138" s="33"/>
      <c r="E138" s="33"/>
      <c r="F138" s="33"/>
      <c r="G138" s="33"/>
      <c r="H138" s="33"/>
      <c r="I138" s="33"/>
      <c r="J138" s="33"/>
      <c r="K138" s="33"/>
      <c r="L138" s="33"/>
      <c r="M138" s="33"/>
      <c r="N138" s="33"/>
      <c r="P138" s="33"/>
      <c r="Q138" s="33"/>
      <c r="R138" s="33"/>
      <c r="S138" s="33"/>
      <c r="T138" s="33"/>
      <c r="U138" s="33"/>
      <c r="V138" s="33"/>
      <c r="W138" s="33"/>
      <c r="X138" s="33"/>
      <c r="Y138" s="33" t="s">
        <v>1045</v>
      </c>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94" x14ac:dyDescent="0.2">
      <c r="A139" s="69"/>
      <c r="B139" s="33"/>
      <c r="C139" s="33"/>
      <c r="D139" s="33"/>
      <c r="E139" s="33"/>
      <c r="F139" s="33"/>
      <c r="G139" s="33"/>
      <c r="H139" s="33"/>
      <c r="I139" s="33"/>
      <c r="J139" s="33"/>
      <c r="K139" s="33"/>
      <c r="L139" s="33"/>
      <c r="M139" s="33"/>
      <c r="N139" s="33"/>
      <c r="P139" s="33"/>
      <c r="Q139" s="33"/>
      <c r="R139" s="33"/>
      <c r="S139" s="33"/>
      <c r="T139" s="33"/>
      <c r="U139" s="33"/>
      <c r="V139" s="33"/>
      <c r="W139" s="33"/>
      <c r="X139" s="33"/>
      <c r="Y139" s="33" t="s">
        <v>1046</v>
      </c>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94" x14ac:dyDescent="0.2">
      <c r="A140" s="69"/>
      <c r="B140" s="33"/>
      <c r="C140" s="33"/>
      <c r="D140" s="33"/>
      <c r="E140" s="33"/>
      <c r="F140" s="33"/>
      <c r="G140" s="33"/>
      <c r="H140" s="33"/>
      <c r="I140" s="33"/>
      <c r="J140" s="33"/>
      <c r="K140" s="33"/>
      <c r="L140" s="33"/>
      <c r="M140" s="33"/>
      <c r="N140" s="33"/>
      <c r="P140" s="33"/>
      <c r="Q140" s="33"/>
      <c r="R140" s="33"/>
      <c r="S140" s="33"/>
      <c r="T140" s="33"/>
      <c r="U140" s="33"/>
      <c r="V140" s="33"/>
      <c r="W140" s="33"/>
      <c r="X140" s="33"/>
      <c r="Y140" s="33" t="s">
        <v>1059</v>
      </c>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94" x14ac:dyDescent="0.2">
      <c r="A141" s="69"/>
      <c r="B141" s="33"/>
      <c r="C141" s="33"/>
      <c r="D141" s="33"/>
      <c r="E141" s="33"/>
      <c r="F141" s="33"/>
      <c r="G141" s="33"/>
      <c r="H141" s="33"/>
      <c r="I141" s="33"/>
      <c r="J141" s="33"/>
      <c r="K141" s="33"/>
      <c r="L141" s="33"/>
      <c r="M141" s="33"/>
      <c r="N141" s="33"/>
      <c r="P141" s="33"/>
      <c r="Q141" s="33"/>
      <c r="R141" s="33"/>
      <c r="S141" s="33"/>
      <c r="T141" s="33"/>
      <c r="U141" s="33"/>
      <c r="V141" s="33"/>
      <c r="W141" s="33"/>
      <c r="X141" s="33"/>
      <c r="Y141" s="33" t="s">
        <v>1060</v>
      </c>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94" x14ac:dyDescent="0.2">
      <c r="A142" s="69"/>
      <c r="B142" s="33"/>
      <c r="C142" s="33"/>
      <c r="D142" s="33"/>
      <c r="E142" s="33"/>
      <c r="F142" s="33"/>
      <c r="G142" s="33"/>
      <c r="H142" s="33"/>
      <c r="I142" s="33"/>
      <c r="J142" s="33"/>
      <c r="K142" s="33"/>
      <c r="L142" s="33"/>
      <c r="M142" s="33"/>
      <c r="N142" s="33"/>
      <c r="P142" s="33"/>
      <c r="Q142" s="33"/>
      <c r="R142" s="33"/>
      <c r="S142" s="33"/>
      <c r="T142" s="33"/>
      <c r="U142" s="33"/>
      <c r="V142" s="33"/>
      <c r="W142" s="33"/>
      <c r="X142" s="33"/>
      <c r="Z142" s="33" t="s">
        <v>1061</v>
      </c>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row>
    <row r="143" spans="1:94" x14ac:dyDescent="0.2">
      <c r="A143" s="69"/>
      <c r="B143" s="33"/>
      <c r="C143" s="33"/>
      <c r="D143" s="33"/>
      <c r="E143" s="33"/>
      <c r="F143" s="33"/>
      <c r="G143" s="33"/>
      <c r="H143" s="33"/>
      <c r="I143" s="33"/>
      <c r="J143" s="33"/>
      <c r="K143" s="33"/>
      <c r="L143" s="33"/>
      <c r="M143" s="33"/>
      <c r="N143" s="33"/>
      <c r="P143" s="33"/>
      <c r="Q143" s="33"/>
      <c r="R143" s="33"/>
      <c r="S143" s="33"/>
      <c r="T143" s="33"/>
      <c r="U143" s="33"/>
      <c r="V143" s="33"/>
      <c r="W143" s="33"/>
      <c r="X143" s="33"/>
      <c r="Z143" s="33"/>
      <c r="AA143" s="33"/>
      <c r="AB143" s="33"/>
      <c r="AC143" s="33"/>
      <c r="AD143" s="33" t="s">
        <v>1062</v>
      </c>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row>
    <row r="144" spans="1:94" x14ac:dyDescent="0.2">
      <c r="A144" s="69"/>
      <c r="B144" s="33"/>
      <c r="C144" s="33"/>
      <c r="D144" s="33"/>
      <c r="E144" s="33"/>
      <c r="F144" s="33"/>
      <c r="G144" s="33"/>
      <c r="H144" s="33"/>
      <c r="I144" s="33"/>
      <c r="J144" s="33"/>
      <c r="K144" s="33"/>
      <c r="L144" s="33"/>
      <c r="M144" s="33"/>
      <c r="N144" s="33"/>
      <c r="P144" s="33"/>
      <c r="Q144" s="33"/>
      <c r="R144" s="33"/>
      <c r="S144" s="33"/>
      <c r="T144" s="33"/>
      <c r="U144" s="33"/>
      <c r="V144" s="33"/>
      <c r="W144" s="33"/>
      <c r="X144" s="33"/>
      <c r="Y144" s="33"/>
      <c r="Z144" s="33"/>
      <c r="AA144" s="33"/>
      <c r="AB144" s="33"/>
      <c r="AC144" s="33"/>
      <c r="AD144" s="33" t="s">
        <v>1063</v>
      </c>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row>
    <row r="145" spans="1:76" x14ac:dyDescent="0.2">
      <c r="A145" s="69"/>
      <c r="B145" s="33"/>
      <c r="C145" s="33"/>
      <c r="D145" s="33"/>
      <c r="E145" s="33"/>
      <c r="F145" s="33"/>
      <c r="G145" s="33"/>
      <c r="H145" s="33"/>
      <c r="I145" s="33"/>
      <c r="J145" s="33"/>
      <c r="K145" s="33"/>
      <c r="L145" s="33"/>
      <c r="M145" s="33"/>
      <c r="N145" s="33"/>
      <c r="P145" s="33"/>
      <c r="Q145" s="33"/>
      <c r="R145" s="33"/>
      <c r="S145" s="33"/>
      <c r="T145" s="33"/>
      <c r="U145" s="33"/>
      <c r="V145" s="33"/>
      <c r="W145" s="33"/>
      <c r="X145" s="33"/>
      <c r="Y145" s="33"/>
      <c r="Z145" s="33"/>
      <c r="AA145" s="33"/>
      <c r="AB145" s="33"/>
      <c r="AC145" s="33"/>
      <c r="AD145" s="33" t="s">
        <v>1064</v>
      </c>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row>
    <row r="146" spans="1:76" x14ac:dyDescent="0.2">
      <c r="A146" s="69"/>
      <c r="B146" s="33"/>
      <c r="C146" s="33"/>
      <c r="D146" s="33"/>
      <c r="E146" s="33"/>
      <c r="F146" s="33"/>
      <c r="G146" s="33"/>
      <c r="H146" s="33"/>
      <c r="I146" s="33"/>
      <c r="J146" s="33"/>
      <c r="K146" s="33"/>
      <c r="L146" s="33"/>
      <c r="M146" s="33"/>
      <c r="N146" s="33"/>
      <c r="P146" s="33"/>
      <c r="Q146" s="33"/>
      <c r="R146" s="33"/>
      <c r="S146" s="33"/>
      <c r="T146" s="33"/>
      <c r="U146" s="33"/>
      <c r="V146" s="33"/>
      <c r="W146" s="33"/>
      <c r="X146" s="33"/>
      <c r="Y146" s="33"/>
      <c r="Z146" s="33"/>
      <c r="AA146" s="33"/>
      <c r="AB146" s="33"/>
      <c r="AC146" s="33"/>
      <c r="AD146" s="33" t="s">
        <v>1065</v>
      </c>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row>
    <row r="147" spans="1:76" x14ac:dyDescent="0.2">
      <c r="A147" s="69"/>
      <c r="B147" s="33"/>
      <c r="C147" s="33"/>
      <c r="D147" s="33"/>
      <c r="E147" s="33"/>
      <c r="F147" s="33"/>
      <c r="G147" s="33"/>
      <c r="H147" s="33"/>
      <c r="I147" s="33"/>
      <c r="J147" s="33"/>
      <c r="K147" s="33"/>
      <c r="L147" s="33"/>
      <c r="M147" s="33"/>
      <c r="N147" s="33"/>
      <c r="P147" s="33"/>
      <c r="Q147" s="33"/>
      <c r="R147" s="33"/>
      <c r="S147" s="33"/>
      <c r="T147" s="33"/>
      <c r="U147" s="33"/>
      <c r="V147" s="33"/>
      <c r="W147" s="33"/>
      <c r="X147" s="33"/>
      <c r="Y147" s="33"/>
      <c r="Z147" s="33"/>
      <c r="AA147" s="33"/>
      <c r="AB147" s="33"/>
      <c r="AC147" s="33"/>
      <c r="AE147" s="33" t="s">
        <v>1066</v>
      </c>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row>
    <row r="148" spans="1:76" x14ac:dyDescent="0.2">
      <c r="A148" s="69"/>
      <c r="B148" s="33"/>
      <c r="C148" s="33"/>
      <c r="D148" s="33"/>
      <c r="E148" s="33"/>
      <c r="F148" s="33"/>
      <c r="G148" s="33"/>
      <c r="H148" s="33"/>
      <c r="I148" s="33"/>
      <c r="J148" s="33"/>
      <c r="K148" s="33"/>
      <c r="L148" s="33"/>
      <c r="M148" s="33"/>
      <c r="N148" s="33"/>
      <c r="P148" s="33"/>
      <c r="Q148" s="33"/>
      <c r="R148" s="33"/>
      <c r="S148" s="33"/>
      <c r="T148" s="33"/>
      <c r="U148" s="33"/>
      <c r="V148" s="33"/>
      <c r="W148" s="33"/>
      <c r="X148" s="33"/>
      <c r="Y148" s="33"/>
      <c r="Z148" s="33"/>
      <c r="AA148" s="33"/>
      <c r="AB148" s="33"/>
      <c r="AC148" s="33"/>
      <c r="AE148" s="33" t="s">
        <v>1067</v>
      </c>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row>
    <row r="149" spans="1:76" x14ac:dyDescent="0.2">
      <c r="A149" s="69"/>
      <c r="B149" s="33"/>
      <c r="C149" s="33"/>
      <c r="D149" s="33"/>
      <c r="E149" s="33"/>
      <c r="F149" s="33"/>
      <c r="G149" s="33"/>
      <c r="H149" s="33"/>
      <c r="I149" s="33"/>
      <c r="J149" s="33"/>
      <c r="K149" s="33"/>
      <c r="L149" s="33"/>
      <c r="M149" s="33"/>
      <c r="N149" s="33"/>
      <c r="P149" s="33"/>
      <c r="Q149" s="33"/>
      <c r="R149" s="33"/>
      <c r="S149" s="33"/>
      <c r="T149" s="33"/>
      <c r="U149" s="33"/>
      <c r="V149" s="33"/>
      <c r="W149" s="33"/>
      <c r="X149" s="33"/>
      <c r="Y149" s="33"/>
      <c r="Z149" s="33"/>
      <c r="AA149" s="33"/>
      <c r="AB149" s="33"/>
      <c r="AC149" s="33"/>
      <c r="AE149" s="33"/>
      <c r="AF149" s="33" t="s">
        <v>1068</v>
      </c>
      <c r="AG149" s="33"/>
      <c r="AH149" s="33"/>
      <c r="AI149" s="33"/>
      <c r="AJ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row>
    <row r="150" spans="1:76" x14ac:dyDescent="0.2">
      <c r="A150" s="69"/>
      <c r="B150" s="33"/>
      <c r="C150" s="33"/>
      <c r="D150" s="33"/>
      <c r="E150" s="33"/>
      <c r="F150" s="33"/>
      <c r="G150" s="33"/>
      <c r="H150" s="33"/>
      <c r="I150" s="33"/>
      <c r="J150" s="33"/>
      <c r="K150" s="33"/>
      <c r="L150" s="33"/>
      <c r="M150" s="33"/>
      <c r="N150" s="33"/>
      <c r="P150" s="33"/>
      <c r="Q150" s="33"/>
      <c r="R150" s="33"/>
      <c r="S150" s="33"/>
      <c r="T150" s="33"/>
      <c r="U150" s="33"/>
      <c r="V150" s="33"/>
      <c r="W150" s="33"/>
      <c r="X150" s="33"/>
      <c r="Y150" s="33"/>
      <c r="Z150" s="33"/>
      <c r="AA150" s="33"/>
      <c r="AB150" s="33"/>
      <c r="AC150" s="33"/>
      <c r="AE150" s="33"/>
      <c r="AF150" s="33" t="s">
        <v>1069</v>
      </c>
      <c r="AG150" s="33"/>
      <c r="AH150" s="33"/>
      <c r="AI150" s="33"/>
      <c r="AJ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row>
    <row r="151" spans="1:76" x14ac:dyDescent="0.2">
      <c r="A151" s="69"/>
      <c r="B151" s="33"/>
      <c r="C151" s="33"/>
      <c r="D151" s="33"/>
      <c r="E151" s="33"/>
      <c r="F151" s="33"/>
      <c r="G151" s="33"/>
      <c r="H151" s="33"/>
      <c r="I151" s="33"/>
      <c r="J151" s="33"/>
      <c r="K151" s="33"/>
      <c r="L151" s="33"/>
      <c r="M151" s="33"/>
      <c r="N151" s="33"/>
      <c r="P151" s="33"/>
      <c r="Q151" s="33"/>
      <c r="R151" s="33"/>
      <c r="S151" s="33"/>
      <c r="T151" s="33"/>
      <c r="U151" s="33"/>
      <c r="V151" s="33"/>
      <c r="W151" s="33"/>
      <c r="X151" s="33"/>
      <c r="Y151" s="33"/>
      <c r="Z151" s="33"/>
      <c r="AA151" s="33"/>
      <c r="AB151" s="33"/>
      <c r="AC151" s="33"/>
      <c r="AE151" s="33"/>
      <c r="AF151" s="33" t="s">
        <v>1070</v>
      </c>
      <c r="AG151" s="33"/>
      <c r="AH151" s="33"/>
      <c r="AI151" s="33"/>
      <c r="AJ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row>
    <row r="152" spans="1:76" x14ac:dyDescent="0.2">
      <c r="A152" s="69"/>
      <c r="B152" s="33"/>
      <c r="C152" s="33"/>
      <c r="D152" s="33"/>
      <c r="E152" s="33"/>
      <c r="F152" s="33"/>
      <c r="G152" s="33"/>
      <c r="H152" s="33"/>
      <c r="I152" s="33"/>
      <c r="J152" s="33"/>
      <c r="K152" s="33"/>
      <c r="L152" s="33"/>
      <c r="M152" s="33"/>
      <c r="N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row>
    <row r="153" spans="1:76" x14ac:dyDescent="0.2">
      <c r="A153" s="69"/>
      <c r="B153" s="33"/>
      <c r="C153" s="33"/>
      <c r="D153" s="33"/>
      <c r="E153" s="33"/>
      <c r="F153" s="33"/>
      <c r="G153" s="33"/>
      <c r="H153" s="33"/>
      <c r="I153" s="33"/>
      <c r="J153" s="33"/>
      <c r="K153" s="33"/>
      <c r="L153" s="33"/>
      <c r="M153" s="33"/>
      <c r="N153" s="33"/>
      <c r="P153" s="33"/>
      <c r="Q153" s="33"/>
      <c r="R153" s="33"/>
      <c r="S153" s="33"/>
      <c r="T153" s="33"/>
      <c r="U153" s="33"/>
      <c r="V153" s="33"/>
      <c r="W153" s="33"/>
      <c r="X153" s="33"/>
      <c r="Y153" s="33"/>
      <c r="Z153" s="33"/>
      <c r="AA153" s="33"/>
      <c r="AB153" s="33"/>
      <c r="AC153" s="33"/>
      <c r="AD153" s="33"/>
      <c r="AE153" s="33"/>
      <c r="AF153" s="33"/>
      <c r="AG153" s="33"/>
      <c r="AI153" s="33" t="s">
        <v>1071</v>
      </c>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row>
    <row r="154" spans="1:76" x14ac:dyDescent="0.2">
      <c r="A154" s="69"/>
      <c r="B154" s="33"/>
      <c r="C154" s="33"/>
      <c r="D154" s="33"/>
      <c r="E154" s="33"/>
      <c r="F154" s="33"/>
      <c r="G154" s="33"/>
      <c r="H154" s="33"/>
      <c r="I154" s="33"/>
      <c r="J154" s="33"/>
      <c r="K154" s="33"/>
      <c r="L154" s="33"/>
      <c r="M154" s="33"/>
      <c r="N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row>
    <row r="155" spans="1:76" x14ac:dyDescent="0.2">
      <c r="A155" s="69"/>
      <c r="B155" s="33"/>
      <c r="C155" s="33"/>
      <c r="D155" s="33"/>
      <c r="E155" s="33"/>
      <c r="F155" s="33"/>
      <c r="G155" s="33"/>
      <c r="H155" s="33"/>
      <c r="I155" s="33"/>
      <c r="J155" s="33"/>
      <c r="K155" s="33"/>
      <c r="L155" s="33"/>
      <c r="M155" s="33"/>
      <c r="N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row>
    <row r="156" spans="1:76" x14ac:dyDescent="0.2">
      <c r="A156" s="69"/>
      <c r="B156" s="33"/>
      <c r="C156" s="33"/>
      <c r="D156" s="33"/>
      <c r="E156" s="33"/>
      <c r="F156" s="33"/>
      <c r="G156" s="33"/>
      <c r="H156" s="33"/>
      <c r="I156" s="33"/>
      <c r="J156" s="33"/>
      <c r="K156" s="33"/>
      <c r="L156" s="33"/>
      <c r="M156" s="33"/>
      <c r="N156" s="33"/>
      <c r="O156" s="33"/>
      <c r="P156" s="33"/>
      <c r="R156" s="33"/>
      <c r="S156" s="33"/>
      <c r="T156" s="33"/>
      <c r="U156" s="33"/>
      <c r="V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t="s">
        <v>1072</v>
      </c>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row>
    <row r="157" spans="1:76" x14ac:dyDescent="0.2">
      <c r="A157" s="69"/>
      <c r="B157" s="33"/>
      <c r="C157" s="33"/>
      <c r="D157" s="33"/>
      <c r="E157" s="33"/>
      <c r="F157" s="33"/>
      <c r="G157" s="33"/>
      <c r="H157" s="33"/>
      <c r="I157" s="33"/>
      <c r="J157" s="33"/>
      <c r="K157" s="33"/>
      <c r="L157" s="33"/>
      <c r="M157" s="33"/>
      <c r="N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row>
    <row r="158" spans="1:76" x14ac:dyDescent="0.2">
      <c r="A158" s="69"/>
      <c r="B158" s="33"/>
      <c r="C158" s="33"/>
      <c r="D158" s="33"/>
      <c r="E158" s="33"/>
      <c r="F158" s="33"/>
      <c r="G158" s="33"/>
      <c r="H158" s="33"/>
      <c r="I158" s="33"/>
      <c r="J158" s="33"/>
      <c r="K158" s="33"/>
      <c r="L158" s="33"/>
      <c r="M158" s="33"/>
      <c r="N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row>
    <row r="159" spans="1:76" x14ac:dyDescent="0.2">
      <c r="A159" s="69"/>
      <c r="B159" s="33"/>
      <c r="C159" s="33"/>
      <c r="D159" s="33"/>
      <c r="E159" s="33"/>
      <c r="F159" s="33"/>
      <c r="G159" s="33"/>
      <c r="H159" s="33"/>
      <c r="I159" s="33"/>
      <c r="J159" s="33"/>
      <c r="K159" s="33"/>
      <c r="L159" s="33"/>
      <c r="M159" s="33"/>
      <c r="N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row>
    <row r="160" spans="1:76" x14ac:dyDescent="0.2">
      <c r="A160" s="69"/>
      <c r="B160" s="33"/>
      <c r="C160" s="33"/>
      <c r="D160" s="33"/>
      <c r="E160" s="33"/>
      <c r="F160" s="33"/>
      <c r="G160" s="33"/>
      <c r="H160" s="33"/>
      <c r="I160" s="33"/>
      <c r="J160" s="33"/>
      <c r="K160" s="33"/>
      <c r="L160" s="33"/>
      <c r="M160" s="33"/>
      <c r="N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t="s">
        <v>1073</v>
      </c>
      <c r="BS160" s="33"/>
      <c r="BT160" s="33"/>
      <c r="BU160" s="33"/>
      <c r="BV160" s="33"/>
      <c r="BW160" s="33"/>
      <c r="BX160" s="33"/>
    </row>
    <row r="161" spans="1:89" x14ac:dyDescent="0.2">
      <c r="A161" s="69"/>
      <c r="B161" s="33"/>
      <c r="C161" s="33"/>
      <c r="D161" s="33"/>
      <c r="E161" s="33"/>
      <c r="F161" s="33"/>
      <c r="G161" s="33"/>
      <c r="H161" s="33"/>
      <c r="I161" s="33"/>
      <c r="J161" s="33"/>
      <c r="K161" s="33"/>
      <c r="L161" s="33"/>
      <c r="M161" s="33"/>
      <c r="N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row>
    <row r="162" spans="1:89" x14ac:dyDescent="0.2">
      <c r="A162" s="69"/>
      <c r="B162" s="33"/>
      <c r="C162" s="33"/>
      <c r="D162" s="33"/>
      <c r="E162" s="33"/>
      <c r="F162" s="33"/>
      <c r="G162" s="33"/>
      <c r="H162" s="33"/>
      <c r="I162" s="33"/>
      <c r="J162" s="33"/>
      <c r="K162" s="33"/>
      <c r="L162" s="33"/>
      <c r="M162" s="33"/>
      <c r="N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row>
    <row r="163" spans="1:89" x14ac:dyDescent="0.2">
      <c r="A163" s="69"/>
      <c r="B163" s="33"/>
      <c r="C163" s="33"/>
      <c r="D163" s="33"/>
      <c r="E163" s="33"/>
      <c r="F163" s="33"/>
      <c r="G163" s="33"/>
      <c r="H163" s="33"/>
      <c r="I163" s="33"/>
      <c r="J163" s="33"/>
      <c r="K163" s="33"/>
      <c r="L163" s="33"/>
      <c r="M163" s="33"/>
      <c r="N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89" s="167" customFormat="1" x14ac:dyDescent="0.2">
      <c r="A164" s="69"/>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row>
    <row r="165" spans="1:89" x14ac:dyDescent="0.2">
      <c r="A165" s="182" t="s">
        <v>10</v>
      </c>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row>
    <row r="166" spans="1:89" x14ac:dyDescent="0.2">
      <c r="A166" s="69"/>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row>
    <row r="167" spans="1:89" s="167" customFormat="1" x14ac:dyDescent="0.2">
      <c r="A167" s="69"/>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row>
    <row r="168" spans="1:89" s="56" customFormat="1" x14ac:dyDescent="0.2">
      <c r="A168" s="182" t="s">
        <v>945</v>
      </c>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row>
    <row r="169" spans="1:89" s="56" customFormat="1" x14ac:dyDescent="0.2">
      <c r="A169" s="6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t="s">
        <v>1074</v>
      </c>
      <c r="BG169" s="5"/>
      <c r="BH169" s="5"/>
      <c r="BI169" s="5"/>
      <c r="BJ169" s="5"/>
      <c r="BK169" s="5"/>
      <c r="BL169" s="5"/>
      <c r="BM169" s="5"/>
      <c r="BN169" s="5"/>
      <c r="BO169" s="5"/>
      <c r="BP169" s="5"/>
      <c r="BQ169" s="5"/>
      <c r="BR169" s="5"/>
      <c r="BS169" s="5"/>
      <c r="BT169" s="5"/>
      <c r="BU169" s="5"/>
      <c r="BV169" s="5"/>
      <c r="BW169" s="5"/>
      <c r="BX169" s="5"/>
    </row>
    <row r="170" spans="1:89" s="56" customFormat="1" x14ac:dyDescent="0.2">
      <c r="A170" s="6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t="s">
        <v>1075</v>
      </c>
      <c r="BW170" s="5"/>
      <c r="BX170" s="5"/>
    </row>
    <row r="171" spans="1:89" s="56" customFormat="1" x14ac:dyDescent="0.2">
      <c r="A171" s="6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row>
    <row r="172" spans="1:89" s="167" customFormat="1" x14ac:dyDescent="0.2">
      <c r="A172" s="181"/>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row>
    <row r="173" spans="1:89" s="56" customFormat="1" x14ac:dyDescent="0.2">
      <c r="A173" s="69" t="s">
        <v>951</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row>
    <row r="174" spans="1:89" s="56" customFormat="1" x14ac:dyDescent="0.2">
      <c r="A174" s="69" t="s">
        <v>952</v>
      </c>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W174" s="5"/>
      <c r="BX174" s="5"/>
    </row>
    <row r="175" spans="1:89" s="56" customFormat="1" x14ac:dyDescent="0.2">
      <c r="A175" s="69" t="s">
        <v>209</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W175" s="5"/>
      <c r="BX175" s="5"/>
    </row>
    <row r="176" spans="1:89" s="56" customFormat="1" x14ac:dyDescent="0.2">
      <c r="A176" s="6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CK176" s="56" t="s">
        <v>1076</v>
      </c>
    </row>
    <row r="177" spans="1:76" s="167" customFormat="1" x14ac:dyDescent="0.2">
      <c r="A177" s="69"/>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row>
    <row r="178" spans="1:76" x14ac:dyDescent="0.2">
      <c r="A178" s="182" t="s">
        <v>11</v>
      </c>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row>
    <row r="179" spans="1:76" x14ac:dyDescent="0.2">
      <c r="A179" s="69" t="s">
        <v>953</v>
      </c>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t="s">
        <v>1077</v>
      </c>
      <c r="BM179" s="33"/>
      <c r="BN179" s="33"/>
      <c r="BO179" s="33"/>
      <c r="BP179" s="33"/>
      <c r="BQ179" s="33"/>
      <c r="BR179" s="33"/>
      <c r="BS179" s="33"/>
      <c r="BT179" s="33"/>
      <c r="BU179" s="33"/>
      <c r="BV179" s="33"/>
      <c r="BW179" s="33"/>
      <c r="BX179" s="33"/>
    </row>
    <row r="180" spans="1:76" x14ac:dyDescent="0.2">
      <c r="A180" s="69" t="s">
        <v>954</v>
      </c>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row>
    <row r="181" spans="1:76" s="167" customFormat="1" x14ac:dyDescent="0.2">
      <c r="A181" s="69"/>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168"/>
      <c r="BM181" s="168"/>
      <c r="BN181" s="168"/>
      <c r="BO181" s="168"/>
      <c r="BP181" s="168"/>
      <c r="BQ181" s="168"/>
      <c r="BR181" s="168"/>
      <c r="BS181" s="168"/>
      <c r="BT181" s="168"/>
      <c r="BU181" s="168"/>
      <c r="BV181" s="168"/>
      <c r="BW181" s="168"/>
      <c r="BX181" s="168"/>
    </row>
    <row r="182" spans="1:76" x14ac:dyDescent="0.2">
      <c r="A182" s="182" t="s">
        <v>94</v>
      </c>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row>
    <row r="183" spans="1:76" x14ac:dyDescent="0.2">
      <c r="A183" s="69"/>
      <c r="B183" s="33"/>
      <c r="C183" s="33"/>
      <c r="D183" s="33"/>
      <c r="E183" s="33"/>
      <c r="F183" s="33"/>
      <c r="G183" s="33"/>
      <c r="H183" s="33"/>
      <c r="I183" s="33"/>
      <c r="J183" s="1" t="s">
        <v>2286</v>
      </c>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row>
    <row r="184" spans="1:76" x14ac:dyDescent="0.2">
      <c r="A184" s="69"/>
      <c r="B184" s="33"/>
      <c r="C184" s="33"/>
      <c r="D184" s="33"/>
      <c r="E184" s="33"/>
      <c r="F184" s="33"/>
      <c r="G184" s="33"/>
      <c r="H184" s="33"/>
      <c r="I184" s="33"/>
      <c r="J184" s="33" t="s">
        <v>2282</v>
      </c>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row>
    <row r="185" spans="1:76" x14ac:dyDescent="0.2">
      <c r="A185" s="69"/>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row>
    <row r="186" spans="1:76" s="167" customFormat="1" x14ac:dyDescent="0.2">
      <c r="A186" s="69"/>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c r="AW186" s="168"/>
      <c r="AX186" s="168"/>
      <c r="AY186" s="168"/>
      <c r="AZ186" s="168"/>
      <c r="BA186" s="168"/>
      <c r="BB186" s="168"/>
      <c r="BC186" s="168"/>
      <c r="BD186" s="168"/>
      <c r="BE186" s="168"/>
      <c r="BF186" s="168"/>
      <c r="BG186" s="168"/>
      <c r="BH186" s="168"/>
      <c r="BI186" s="168"/>
      <c r="BJ186" s="168"/>
      <c r="BK186" s="168"/>
      <c r="BL186" s="168"/>
      <c r="BM186" s="168"/>
      <c r="BN186" s="168"/>
      <c r="BO186" s="168"/>
      <c r="BP186" s="168"/>
      <c r="BQ186" s="168"/>
      <c r="BR186" s="168"/>
      <c r="BS186" s="168"/>
      <c r="BT186" s="168"/>
      <c r="BU186" s="168"/>
      <c r="BV186" s="168"/>
      <c r="BW186" s="168"/>
      <c r="BX186" s="168"/>
    </row>
    <row r="187" spans="1:76" s="165" customFormat="1" x14ac:dyDescent="0.2">
      <c r="A187" s="182" t="s">
        <v>946</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row>
    <row r="188" spans="1:76" s="56" customFormat="1" x14ac:dyDescent="0.2">
      <c r="A188" s="69" t="s">
        <v>943</v>
      </c>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row>
    <row r="189" spans="1:76" s="167" customFormat="1" x14ac:dyDescent="0.2">
      <c r="A189" s="181"/>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row>
    <row r="190" spans="1:76" s="249" customFormat="1" x14ac:dyDescent="0.2">
      <c r="A190" s="248" t="s">
        <v>220</v>
      </c>
    </row>
    <row r="191" spans="1:76" s="249" customFormat="1" x14ac:dyDescent="0.2">
      <c r="A191" s="250"/>
      <c r="P191" s="249" t="s">
        <v>2315</v>
      </c>
    </row>
    <row r="192" spans="1:76" s="249" customFormat="1" x14ac:dyDescent="0.2">
      <c r="A192" s="250"/>
      <c r="Q192" s="249" t="s">
        <v>1078</v>
      </c>
    </row>
    <row r="193" spans="1:79" s="249" customFormat="1" x14ac:dyDescent="0.2">
      <c r="A193" s="250"/>
    </row>
    <row r="194" spans="1:79" s="249" customFormat="1" x14ac:dyDescent="0.2">
      <c r="A194" s="250"/>
    </row>
    <row r="195" spans="1:79" s="249" customFormat="1" x14ac:dyDescent="0.2">
      <c r="A195" s="250"/>
    </row>
    <row r="196" spans="1:79" s="249" customFormat="1" x14ac:dyDescent="0.2">
      <c r="A196" s="250"/>
      <c r="CA196" s="249" t="s">
        <v>1079</v>
      </c>
    </row>
    <row r="197" spans="1:79" s="249" customFormat="1" x14ac:dyDescent="0.2">
      <c r="A197" s="250"/>
    </row>
    <row r="198" spans="1:79" s="249" customFormat="1" x14ac:dyDescent="0.2">
      <c r="A198" s="250"/>
    </row>
    <row r="199" spans="1:79" s="251" customFormat="1" x14ac:dyDescent="0.2">
      <c r="A199" s="250"/>
    </row>
    <row r="200" spans="1:79" x14ac:dyDescent="0.2">
      <c r="A200" s="182" t="s">
        <v>128</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row>
    <row r="201" spans="1:79" x14ac:dyDescent="0.2">
      <c r="A201" s="69"/>
      <c r="B201" s="33"/>
      <c r="C201" s="33"/>
      <c r="D201" s="33"/>
      <c r="E201" s="33"/>
      <c r="F201" s="33"/>
      <c r="G201" s="33"/>
      <c r="H201" s="33"/>
      <c r="I201" s="33"/>
      <c r="J201" s="33"/>
      <c r="K201" s="33"/>
      <c r="L201" s="33"/>
      <c r="M201" s="33"/>
      <c r="N201" s="33"/>
      <c r="O201" s="33"/>
      <c r="P201" s="33"/>
      <c r="Q201" s="33" t="s">
        <v>1080</v>
      </c>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row>
    <row r="202" spans="1:79" s="167" customFormat="1" x14ac:dyDescent="0.2">
      <c r="A202" s="181"/>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c r="BD202" s="168"/>
      <c r="BE202" s="168"/>
      <c r="BF202" s="168"/>
      <c r="BG202" s="168"/>
      <c r="BH202" s="168"/>
      <c r="BI202" s="168"/>
      <c r="BJ202" s="168"/>
      <c r="BK202" s="168"/>
      <c r="BL202" s="168"/>
      <c r="BM202" s="168"/>
      <c r="BN202" s="168"/>
      <c r="BO202" s="168"/>
      <c r="BP202" s="168"/>
      <c r="BQ202" s="168"/>
      <c r="BR202" s="168"/>
      <c r="BS202" s="168"/>
      <c r="BT202" s="168"/>
      <c r="BU202" s="168"/>
      <c r="BV202" s="168"/>
      <c r="BW202" s="168"/>
      <c r="BX202" s="168"/>
    </row>
    <row r="203" spans="1:79" s="495" customFormat="1" x14ac:dyDescent="0.2">
      <c r="A203" s="494" t="s">
        <v>950</v>
      </c>
    </row>
    <row r="204" spans="1:79" s="306" customFormat="1" x14ac:dyDescent="0.2">
      <c r="A204" s="497"/>
      <c r="D204" s="498"/>
      <c r="AO204" s="498" t="s">
        <v>2387</v>
      </c>
      <c r="BB204" s="498"/>
    </row>
    <row r="205" spans="1:79" s="306" customFormat="1" x14ac:dyDescent="0.2">
      <c r="A205" s="497"/>
    </row>
    <row r="206" spans="1:79" s="500" customFormat="1" x14ac:dyDescent="0.2">
      <c r="A206" s="499"/>
    </row>
    <row r="207" spans="1:79" s="495" customFormat="1" x14ac:dyDescent="0.2">
      <c r="A207" s="494" t="s">
        <v>949</v>
      </c>
    </row>
    <row r="208" spans="1:79" s="306" customFormat="1" x14ac:dyDescent="0.2">
      <c r="A208" s="497"/>
    </row>
    <row r="209" spans="1:76" s="500" customFormat="1" x14ac:dyDescent="0.2">
      <c r="A209" s="499"/>
    </row>
    <row r="210" spans="1:76" s="495" customFormat="1" x14ac:dyDescent="0.2">
      <c r="A210" s="494" t="s">
        <v>948</v>
      </c>
    </row>
    <row r="211" spans="1:76" s="306" customFormat="1" x14ac:dyDescent="0.2">
      <c r="A211" s="497"/>
    </row>
    <row r="212" spans="1:76" s="500" customFormat="1" x14ac:dyDescent="0.2">
      <c r="A212" s="499"/>
    </row>
    <row r="213" spans="1:76" s="495" customFormat="1" x14ac:dyDescent="0.2">
      <c r="A213" s="494" t="s">
        <v>947</v>
      </c>
    </row>
    <row r="214" spans="1:76" s="306" customFormat="1" x14ac:dyDescent="0.2">
      <c r="A214" s="497"/>
    </row>
    <row r="215" spans="1:76" s="500" customFormat="1" x14ac:dyDescent="0.2">
      <c r="A215" s="499"/>
    </row>
    <row r="216" spans="1:76" s="495" customFormat="1" x14ac:dyDescent="0.2">
      <c r="A216" s="494" t="s">
        <v>95</v>
      </c>
    </row>
    <row r="217" spans="1:76" s="498" customFormat="1" x14ac:dyDescent="0.2">
      <c r="A217" s="497" t="s">
        <v>944</v>
      </c>
      <c r="AJ217" s="498" t="s">
        <v>1081</v>
      </c>
    </row>
    <row r="218" spans="1:76" s="498" customFormat="1" x14ac:dyDescent="0.2">
      <c r="A218" s="497"/>
      <c r="AJ218" s="498" t="s">
        <v>1082</v>
      </c>
    </row>
    <row r="219" spans="1:76" s="498" customFormat="1" x14ac:dyDescent="0.2">
      <c r="A219" s="497"/>
      <c r="AJ219" s="498" t="s">
        <v>1083</v>
      </c>
    </row>
    <row r="220" spans="1:76" s="498" customFormat="1" x14ac:dyDescent="0.2">
      <c r="A220" s="497"/>
      <c r="AN220" s="498" t="s">
        <v>1084</v>
      </c>
    </row>
    <row r="221" spans="1:76" s="498" customFormat="1" x14ac:dyDescent="0.2">
      <c r="A221" s="497"/>
      <c r="AZ221" s="498" t="s">
        <v>1085</v>
      </c>
    </row>
    <row r="222" spans="1:76" s="306" customFormat="1" x14ac:dyDescent="0.2">
      <c r="A222" s="497"/>
    </row>
    <row r="223" spans="1:76" s="500" customFormat="1" x14ac:dyDescent="0.2">
      <c r="A223" s="499"/>
    </row>
    <row r="224" spans="1:76" x14ac:dyDescent="0.2">
      <c r="A224" s="4" t="s">
        <v>130</v>
      </c>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J224" s="33"/>
      <c r="BK224" s="33"/>
      <c r="BL224" s="33"/>
      <c r="BM224" s="33"/>
      <c r="BN224" s="33"/>
      <c r="BO224" s="33"/>
      <c r="BP224" s="33"/>
      <c r="BQ224" s="33"/>
      <c r="BR224" s="33"/>
      <c r="BS224" s="33"/>
      <c r="BT224" s="33"/>
      <c r="BU224" s="33"/>
      <c r="BV224" s="33"/>
      <c r="BW224" s="33"/>
      <c r="BX224" s="33"/>
    </row>
    <row r="225" spans="1:76" x14ac:dyDescent="0.2">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5" t="s">
        <v>1086</v>
      </c>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row>
    <row r="226" spans="1:76" x14ac:dyDescent="0.2">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row>
    <row r="227" spans="1:76" s="169" customFormat="1" x14ac:dyDescent="0.2">
      <c r="A227" s="217" t="s">
        <v>15</v>
      </c>
    </row>
    <row r="228" spans="1:76" s="170" customFormat="1" x14ac:dyDescent="0.2">
      <c r="A228" s="218"/>
      <c r="AD228" s="170" t="s">
        <v>1086</v>
      </c>
    </row>
    <row r="229" spans="1:76" s="170" customFormat="1" x14ac:dyDescent="0.2">
      <c r="A229" s="218"/>
    </row>
    <row r="230" spans="1:76" s="171" customFormat="1" x14ac:dyDescent="0.2">
      <c r="A230" s="219"/>
    </row>
    <row r="231" spans="1:76" s="172" customFormat="1" x14ac:dyDescent="0.2">
      <c r="A231" s="220" t="s">
        <v>16</v>
      </c>
      <c r="O231" s="172" t="s">
        <v>1867</v>
      </c>
    </row>
    <row r="232" spans="1:76" s="173" customFormat="1" x14ac:dyDescent="0.2">
      <c r="A232" s="221"/>
      <c r="P232" s="173" t="s">
        <v>1868</v>
      </c>
    </row>
    <row r="233" spans="1:76" s="173" customFormat="1" x14ac:dyDescent="0.2">
      <c r="A233" s="221"/>
      <c r="R233" s="173" t="s">
        <v>1866</v>
      </c>
    </row>
    <row r="234" spans="1:76" s="173" customFormat="1" x14ac:dyDescent="0.2">
      <c r="A234" s="221"/>
      <c r="AS234" s="173" t="s">
        <v>1869</v>
      </c>
    </row>
    <row r="235" spans="1:76" s="173" customFormat="1" x14ac:dyDescent="0.2">
      <c r="A235" s="221"/>
      <c r="AT235" s="173" t="s">
        <v>1087</v>
      </c>
    </row>
    <row r="236" spans="1:76" s="173" customFormat="1" x14ac:dyDescent="0.2">
      <c r="A236" s="221"/>
      <c r="BD236" s="173" t="s">
        <v>1870</v>
      </c>
    </row>
    <row r="237" spans="1:76" s="173" customFormat="1" x14ac:dyDescent="0.2">
      <c r="A237" s="221"/>
      <c r="BG237" s="173" t="s">
        <v>1871</v>
      </c>
    </row>
    <row r="238" spans="1:76" s="173" customFormat="1" x14ac:dyDescent="0.2">
      <c r="A238" s="221"/>
      <c r="BI238" s="173" t="s">
        <v>1872</v>
      </c>
    </row>
    <row r="239" spans="1:76" s="173" customFormat="1" x14ac:dyDescent="0.2">
      <c r="A239" s="221"/>
      <c r="BJ239" s="173" t="s">
        <v>1873</v>
      </c>
    </row>
    <row r="240" spans="1:76" s="173" customFormat="1" x14ac:dyDescent="0.2">
      <c r="A240" s="221"/>
      <c r="BM240" s="173" t="s">
        <v>1088</v>
      </c>
    </row>
    <row r="241" spans="1:97" s="173" customFormat="1" x14ac:dyDescent="0.2">
      <c r="A241" s="221"/>
      <c r="BZ241" s="173" t="s">
        <v>1089</v>
      </c>
    </row>
    <row r="242" spans="1:97" s="173" customFormat="1" x14ac:dyDescent="0.2">
      <c r="A242" s="221"/>
    </row>
    <row r="243" spans="1:97" s="173" customFormat="1" x14ac:dyDescent="0.2">
      <c r="A243" s="221"/>
      <c r="CE243" s="173" t="s">
        <v>1090</v>
      </c>
    </row>
    <row r="244" spans="1:97" s="173" customFormat="1" x14ac:dyDescent="0.2">
      <c r="A244" s="221"/>
    </row>
    <row r="245" spans="1:97" s="173" customFormat="1" x14ac:dyDescent="0.2">
      <c r="A245" s="221"/>
      <c r="CS245" s="173" t="s">
        <v>1091</v>
      </c>
    </row>
    <row r="246" spans="1:97" s="174" customFormat="1" x14ac:dyDescent="0.2"/>
  </sheetData>
  <pageMargins left="0.75" right="0.75" top="1" bottom="1" header="0.5" footer="0.5"/>
  <pageSetup paperSize="17" scale="73"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X235"/>
  <sheetViews>
    <sheetView zoomScaleNormal="100" workbookViewId="0">
      <pane xSplit="1" ySplit="2" topLeftCell="B32"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9490</v>
      </c>
      <c r="C2" s="37">
        <f>(11000-C36)+'WA4'!$A$5</f>
        <v>9480</v>
      </c>
      <c r="D2" s="37">
        <f>(11000-D36)+'WA4'!$A$5</f>
        <v>9470</v>
      </c>
      <c r="E2" s="37">
        <f>(11000-E36)+'WA4'!$A$5</f>
        <v>9460</v>
      </c>
      <c r="F2" s="37">
        <f>(11000-F36)+'WA4'!$A$5</f>
        <v>9450</v>
      </c>
      <c r="G2" s="37">
        <f>(11000-G36)+'WA4'!$A$5</f>
        <v>9440</v>
      </c>
      <c r="H2" s="37">
        <f>(11000-H36)+'WA4'!$A$5</f>
        <v>9430</v>
      </c>
      <c r="I2" s="37">
        <f>(11000-I36)+'WA4'!$A$5</f>
        <v>9420</v>
      </c>
      <c r="J2" s="37">
        <f>(11000-J36)+'WA4'!$A$5</f>
        <v>9410</v>
      </c>
      <c r="K2" s="37">
        <f>(11000-K36)+'WA4'!$A$5</f>
        <v>9400</v>
      </c>
      <c r="L2" s="37">
        <f>(11000-L36)+'WA4'!$A$5</f>
        <v>9390</v>
      </c>
      <c r="M2" s="37">
        <f>(11000-M36)+'WA4'!$A$5</f>
        <v>9380</v>
      </c>
      <c r="N2" s="37">
        <f>(11000-N36)+'WA4'!$A$5</f>
        <v>9370</v>
      </c>
      <c r="O2" s="37">
        <f>(11000-O36)+'WA4'!$A$5</f>
        <v>9360</v>
      </c>
      <c r="P2" s="37">
        <f>(11000-P36)+'WA4'!$A$5</f>
        <v>9350</v>
      </c>
      <c r="Q2" s="37">
        <f>(11000-Q36)+'WA4'!$A$5</f>
        <v>9340</v>
      </c>
      <c r="R2" s="37">
        <f>(11000-R36)+'WA4'!$A$5</f>
        <v>9330</v>
      </c>
      <c r="S2" s="37">
        <f>(11000-S36)+'WA4'!$A$5</f>
        <v>9320</v>
      </c>
      <c r="T2" s="37">
        <f>(11000-T36)+'WA4'!$A$5</f>
        <v>9310</v>
      </c>
      <c r="U2" s="37">
        <f>(11000-U36)+'WA4'!$A$5</f>
        <v>9300</v>
      </c>
      <c r="V2" s="37">
        <f>(11000-V36)+'WA4'!$A$5</f>
        <v>9290</v>
      </c>
      <c r="W2" s="37">
        <f>(11000-W36)+'WA4'!$A$5</f>
        <v>9280</v>
      </c>
      <c r="X2" s="37">
        <f>(11000-X36)+'WA4'!$A$5</f>
        <v>9270</v>
      </c>
      <c r="Y2" s="37">
        <f>(11000-Y36)+'WA4'!$A$5</f>
        <v>9260</v>
      </c>
      <c r="Z2" s="37">
        <f>(11000-Z36)+'WA4'!$A$5</f>
        <v>9250</v>
      </c>
      <c r="AA2" s="37">
        <f>(11000-AA36)+'WA4'!$A$5</f>
        <v>9240</v>
      </c>
      <c r="AB2" s="37">
        <f>(11000-AB36)+'WA4'!$A$5</f>
        <v>9230</v>
      </c>
      <c r="AC2" s="37">
        <f>(11000-AC36)+'WA4'!$A$5</f>
        <v>9220</v>
      </c>
      <c r="AD2" s="37">
        <f>(11000-AD36)+'WA4'!$A$5</f>
        <v>9210</v>
      </c>
      <c r="AE2" s="37">
        <f>(11000-AE36)+'WA4'!$A$5</f>
        <v>9200</v>
      </c>
      <c r="AF2" s="37">
        <f>(11000-AF36)+'WA4'!$A$5</f>
        <v>9190</v>
      </c>
      <c r="AG2" s="37">
        <f>(11000-AG36)+'WA4'!$A$5</f>
        <v>9180</v>
      </c>
      <c r="AH2" s="37">
        <f>(11000-AH36)+'WA4'!$A$5</f>
        <v>9170</v>
      </c>
      <c r="AI2" s="37">
        <f>(11000-AI36)+'WA4'!$A$5</f>
        <v>9160</v>
      </c>
      <c r="AJ2" s="37">
        <f>(11000-AJ36)+'WA4'!$A$5</f>
        <v>9150</v>
      </c>
      <c r="AK2" s="37">
        <f>(11000-AK36)+'WA4'!$A$5</f>
        <v>9140</v>
      </c>
      <c r="AL2" s="37">
        <f>(11000-AL36)+'WA4'!$A$5</f>
        <v>9130</v>
      </c>
      <c r="AM2" s="37">
        <f>(11000-AM36)+'WA4'!$A$5</f>
        <v>9120</v>
      </c>
      <c r="AN2" s="37">
        <f>(11000-AN36)+'WA4'!$A$5</f>
        <v>9110</v>
      </c>
      <c r="AO2" s="37">
        <f>(11000-AO36)+'WA4'!$A$5</f>
        <v>9100</v>
      </c>
      <c r="AP2" s="37">
        <f>(11000-AP36)+'WA4'!$A$5</f>
        <v>9090</v>
      </c>
      <c r="AQ2" s="37">
        <f>(11000-AQ36)+'WA4'!$A$5</f>
        <v>9080</v>
      </c>
      <c r="AR2" s="37">
        <f>(11000-AR36)+'WA4'!$A$5</f>
        <v>9070</v>
      </c>
      <c r="AS2" s="37">
        <f>(11000-AS36)+'WA4'!$A$5</f>
        <v>9060</v>
      </c>
      <c r="AT2" s="37">
        <f>(11000-AT36)+'WA4'!$A$5</f>
        <v>9050</v>
      </c>
      <c r="AU2" s="37">
        <f>(11000-AU36)+'WA4'!$A$5</f>
        <v>9040</v>
      </c>
      <c r="AV2" s="37">
        <f>(11000-AV36)+'WA4'!$A$5</f>
        <v>9030</v>
      </c>
      <c r="AW2" s="37">
        <f>(11000-AW36)+'WA4'!$A$5</f>
        <v>9020</v>
      </c>
      <c r="AX2" s="37">
        <f>(11000-AX36)+'WA4'!$A$5</f>
        <v>9010</v>
      </c>
      <c r="AY2" s="37">
        <f>(11000-AY36)+'WA4'!$A$5</f>
        <v>9000</v>
      </c>
      <c r="AZ2" s="37">
        <f>(11000-AZ36)+'WA4'!$A$5</f>
        <v>8990</v>
      </c>
      <c r="BA2" s="37">
        <f>(11000-BA36)+'WA4'!$A$5</f>
        <v>8980</v>
      </c>
      <c r="BB2" s="37">
        <f>(11000-BB36)+'WA4'!$A$5</f>
        <v>8970</v>
      </c>
      <c r="BC2" s="37">
        <f>(11000-BC36)+'WA4'!$A$5</f>
        <v>8960</v>
      </c>
      <c r="BD2" s="37">
        <f>(11000-BD36)+'WA4'!$A$5</f>
        <v>8950</v>
      </c>
      <c r="BE2" s="37">
        <f>(11000-BE36)+'WA4'!$A$5</f>
        <v>8940</v>
      </c>
      <c r="BF2" s="37">
        <f>(11000-BF36)+'WA4'!$A$5</f>
        <v>8930</v>
      </c>
      <c r="BG2" s="37">
        <f>(11000-BG36)+'WA4'!$A$5</f>
        <v>8920</v>
      </c>
      <c r="BH2" s="37">
        <f>(11000-BH36)+'WA4'!$A$5</f>
        <v>8910</v>
      </c>
      <c r="BI2" s="37">
        <f>(11000-BI36)+'WA4'!$A$5</f>
        <v>8900</v>
      </c>
      <c r="BJ2" s="37">
        <f>(11000-BJ36)+'WA4'!$A$5</f>
        <v>8890</v>
      </c>
      <c r="BK2" s="37">
        <f>(11000-BK36)+'WA4'!$A$5</f>
        <v>8880</v>
      </c>
      <c r="BL2" s="37">
        <f>(11000-BL36)+'WA4'!$A$5</f>
        <v>8870</v>
      </c>
      <c r="BM2" s="37">
        <f>(11000-BM36)+'WA4'!$A$5</f>
        <v>8860</v>
      </c>
      <c r="BN2" s="37">
        <f>(11000-BN36)+'WA4'!$A$5</f>
        <v>8850</v>
      </c>
      <c r="BO2" s="37">
        <f>(11000-BO36)+'WA4'!$A$5</f>
        <v>8840</v>
      </c>
      <c r="BP2" s="37">
        <f>(11000-BP36)+'WA4'!$A$5</f>
        <v>8830</v>
      </c>
      <c r="BQ2" s="37">
        <f>(11000-BQ36)+'WA4'!$A$5</f>
        <v>8820</v>
      </c>
      <c r="BR2" s="37">
        <f>(11000-BR36)+'WA4'!$A$5</f>
        <v>8810</v>
      </c>
      <c r="BS2" s="37">
        <f>(11000-BS36)+'WA4'!$A$5</f>
        <v>8800</v>
      </c>
      <c r="BT2" s="37">
        <f>(11000-BT36)+'WA4'!$A$5</f>
        <v>8790</v>
      </c>
      <c r="BU2" s="37">
        <f>(11000-BU36)+'WA4'!$A$5</f>
        <v>8780</v>
      </c>
      <c r="BV2" s="37">
        <f>(11000-BV36)+'WA4'!$A$5</f>
        <v>8770</v>
      </c>
      <c r="BW2" s="37">
        <f>(11000-BW36)+'WA4'!$A$5</f>
        <v>8760</v>
      </c>
      <c r="BX2" s="37">
        <f>(11000-BX36)+'WA4'!$A$5</f>
        <v>8750</v>
      </c>
      <c r="BY2" s="37">
        <f>(11000-BY36)+'WA4'!$A$5</f>
        <v>8740</v>
      </c>
      <c r="BZ2" s="37">
        <f>(11000-BZ36)+'WA4'!$A$5</f>
        <v>8730</v>
      </c>
      <c r="CA2" s="37">
        <f>(11000-CA36)+'WA4'!$A$5</f>
        <v>8720</v>
      </c>
      <c r="CB2" s="37">
        <f>(11000-CB36)+'WA4'!$A$5</f>
        <v>8710</v>
      </c>
      <c r="CC2" s="37">
        <f>(11000-CC36)+'WA4'!$A$5</f>
        <v>8700</v>
      </c>
      <c r="CD2" s="37">
        <f>(11000-CD36)+'WA4'!$A$5</f>
        <v>8690</v>
      </c>
      <c r="CE2" s="37">
        <f>(11000-CE36)+'WA4'!$A$5</f>
        <v>8680</v>
      </c>
      <c r="CF2" s="37">
        <f>(11000-CF36)+'WA4'!$A$5</f>
        <v>8670</v>
      </c>
      <c r="CG2" s="37">
        <f>(11000-CG36)+'WA4'!$A$5</f>
        <v>8660</v>
      </c>
      <c r="CH2" s="37">
        <f>(11000-CH36)+'WA4'!$A$5</f>
        <v>8650</v>
      </c>
      <c r="CI2" s="37">
        <f>(11000-CI36)+'WA4'!$A$5</f>
        <v>8640</v>
      </c>
      <c r="CJ2" s="37">
        <f>(11000-CJ36)+'WA4'!$A$5</f>
        <v>8630</v>
      </c>
      <c r="CK2" s="37">
        <f>(11000-CK36)+'WA4'!$A$5</f>
        <v>8620</v>
      </c>
      <c r="CL2" s="37">
        <f>(11000-CL36)+'WA4'!$A$5</f>
        <v>8610</v>
      </c>
      <c r="CM2" s="37">
        <f>(11000-CM36)+'WA4'!$A$5</f>
        <v>8600</v>
      </c>
      <c r="CN2" s="37">
        <f>(11000-CN36)+'WA4'!$A$5</f>
        <v>8590</v>
      </c>
      <c r="CO2" s="37">
        <f>(11000-CO36)+'WA4'!$A$5</f>
        <v>8580</v>
      </c>
      <c r="CP2" s="37">
        <f>(11000-CP36)+'WA4'!$A$5</f>
        <v>8570</v>
      </c>
      <c r="CQ2" s="37">
        <f>(11000-CQ36)+'WA4'!$A$5</f>
        <v>8560</v>
      </c>
      <c r="CR2" s="37">
        <f>(11000-CR36)+'WA4'!$A$5</f>
        <v>8550</v>
      </c>
      <c r="CS2" s="37">
        <f>(11000-CS36)+'WA4'!$A$5</f>
        <v>8540</v>
      </c>
      <c r="CT2" s="37">
        <f>(11000-CT36)+'WA4'!$A$5</f>
        <v>8530</v>
      </c>
      <c r="CU2" s="37">
        <f>(11000-CU36)+'WA4'!$A$5</f>
        <v>8520</v>
      </c>
      <c r="CV2" s="37">
        <f>(11000-CV36)+'WA4'!$A$5</f>
        <v>8510</v>
      </c>
      <c r="CW2" s="37">
        <f>(11000-CW36)+'WA4'!$A$5</f>
        <v>8500</v>
      </c>
      <c r="CX2" s="37">
        <f>(11000-CX36)+'WA4'!$A$5</f>
        <v>8490</v>
      </c>
    </row>
    <row r="3" spans="1:102" x14ac:dyDescent="0.2">
      <c r="A3" s="157" t="s">
        <v>226</v>
      </c>
      <c r="B3" s="157"/>
      <c r="C3" s="157"/>
      <c r="D3" s="157"/>
      <c r="E3" s="157"/>
      <c r="F3" s="158"/>
      <c r="G3" s="158"/>
      <c r="I3" s="1" t="s">
        <v>163</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57"/>
      <c r="B4" s="157"/>
      <c r="C4" s="157"/>
      <c r="D4" s="157"/>
      <c r="E4" s="157"/>
      <c r="F4" s="158"/>
      <c r="G4" s="158"/>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69" t="s">
        <v>6</v>
      </c>
      <c r="B7" s="301"/>
      <c r="C7" s="5"/>
      <c r="D7" s="5"/>
      <c r="E7" s="5"/>
      <c r="F7" s="5"/>
      <c r="G7" s="5"/>
      <c r="H7" s="5"/>
      <c r="I7" s="5"/>
      <c r="J7" s="5"/>
      <c r="K7" s="303"/>
      <c r="L7" s="301"/>
      <c r="M7" s="5"/>
      <c r="N7" s="5"/>
      <c r="O7" s="5"/>
      <c r="P7" s="5"/>
      <c r="Q7" s="5"/>
      <c r="R7" s="5"/>
      <c r="S7" s="5"/>
      <c r="T7" s="5"/>
      <c r="U7" s="303"/>
      <c r="V7" s="301"/>
      <c r="W7" s="5"/>
      <c r="X7" s="5"/>
      <c r="Y7" s="5"/>
      <c r="Z7" s="5"/>
      <c r="AA7" s="322"/>
      <c r="AB7" s="5"/>
      <c r="AC7" s="5"/>
      <c r="AD7" s="5"/>
      <c r="AE7" s="5"/>
      <c r="AF7" s="301"/>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3"/>
      <c r="BJ7" s="301"/>
      <c r="BK7" s="5"/>
      <c r="BL7" s="5"/>
      <c r="BM7" s="5"/>
      <c r="BN7" s="5"/>
      <c r="BO7" s="5"/>
      <c r="BP7" s="5"/>
      <c r="BQ7" s="5"/>
      <c r="BR7" s="5"/>
      <c r="BS7" s="303"/>
      <c r="BT7" s="301"/>
      <c r="BU7" s="5"/>
      <c r="BV7" s="315"/>
      <c r="BW7" s="5"/>
      <c r="BX7" s="5"/>
      <c r="BY7" s="5"/>
      <c r="BZ7" s="5"/>
      <c r="CA7" s="5"/>
      <c r="CB7" s="5"/>
      <c r="CC7" s="5"/>
      <c r="CD7" s="301"/>
      <c r="CE7" s="5"/>
      <c r="CF7" s="5"/>
      <c r="CG7" s="5"/>
      <c r="CH7" s="5"/>
      <c r="CI7" s="5"/>
      <c r="CJ7" s="5"/>
      <c r="CK7" s="5"/>
      <c r="CL7" s="5"/>
      <c r="CM7" s="303"/>
      <c r="CN7" s="304"/>
      <c r="CO7" s="5"/>
      <c r="CP7" s="5"/>
      <c r="CQ7" s="5"/>
      <c r="CR7" s="5"/>
      <c r="CS7" s="5"/>
      <c r="CT7" s="5"/>
      <c r="CU7" s="5"/>
      <c r="CV7" s="5"/>
      <c r="CW7" s="303"/>
    </row>
    <row r="8" spans="1:102" s="166" customFormat="1" x14ac:dyDescent="0.2">
      <c r="A8" s="491" t="s">
        <v>965</v>
      </c>
      <c r="B8" s="512"/>
      <c r="K8" s="513"/>
      <c r="L8" s="512"/>
      <c r="U8" s="513"/>
      <c r="V8" s="512"/>
      <c r="AA8" s="491"/>
      <c r="AF8" s="512"/>
      <c r="AO8" s="513"/>
      <c r="AY8" s="513"/>
      <c r="AZ8" s="512"/>
      <c r="BI8" s="513"/>
      <c r="BJ8" s="512"/>
      <c r="BS8" s="513"/>
      <c r="BT8" s="512"/>
      <c r="BV8" s="515"/>
      <c r="CD8" s="512"/>
      <c r="CM8" s="513"/>
      <c r="CW8" s="513"/>
    </row>
    <row r="9" spans="1:102" s="56" customFormat="1" x14ac:dyDescent="0.2">
      <c r="A9" s="69" t="s">
        <v>153</v>
      </c>
      <c r="B9" s="242"/>
      <c r="C9" s="189"/>
      <c r="D9" s="189"/>
      <c r="E9" s="189"/>
      <c r="F9" s="189"/>
      <c r="G9" s="189"/>
      <c r="H9" s="189"/>
      <c r="I9" s="189"/>
      <c r="J9" s="189"/>
      <c r="K9" s="241"/>
      <c r="L9" s="242"/>
      <c r="M9" s="189"/>
      <c r="N9" s="189"/>
      <c r="O9" s="189"/>
      <c r="P9" s="189"/>
      <c r="Q9" s="189"/>
      <c r="R9" s="189"/>
      <c r="S9" s="189"/>
      <c r="T9" s="189"/>
      <c r="U9" s="241"/>
      <c r="V9" s="242"/>
      <c r="W9" s="189"/>
      <c r="X9" s="189"/>
      <c r="Y9" s="189"/>
      <c r="Z9" s="189"/>
      <c r="AA9" s="189"/>
      <c r="AB9" s="189"/>
      <c r="AC9" s="189"/>
      <c r="AD9" s="189"/>
      <c r="AE9" s="189"/>
      <c r="AF9" s="242"/>
      <c r="AG9" s="189"/>
      <c r="AH9" s="189"/>
      <c r="AI9" s="189"/>
      <c r="AJ9" s="189"/>
      <c r="AK9" s="189"/>
      <c r="AL9" s="189"/>
      <c r="AM9" s="189"/>
      <c r="AN9" s="189"/>
      <c r="AO9" s="241"/>
      <c r="AP9" s="189"/>
      <c r="AQ9" s="189"/>
      <c r="AR9" s="189"/>
      <c r="AS9" s="189"/>
      <c r="AT9" s="189"/>
      <c r="AU9" s="189"/>
      <c r="AV9" s="189"/>
      <c r="AW9" s="189"/>
      <c r="AX9" s="189"/>
      <c r="AY9" s="241"/>
      <c r="AZ9" s="242"/>
      <c r="BA9" s="189"/>
      <c r="BB9" s="189"/>
      <c r="BC9" s="189"/>
      <c r="BD9" s="189"/>
      <c r="BE9" s="189"/>
      <c r="BF9" s="243" t="s">
        <v>352</v>
      </c>
      <c r="BG9" s="189"/>
      <c r="BH9" s="189"/>
      <c r="BI9" s="241"/>
      <c r="BJ9" s="242"/>
      <c r="BK9" s="189"/>
      <c r="BL9" s="189"/>
      <c r="BM9" s="189"/>
      <c r="BN9" s="189"/>
      <c r="BO9" s="189"/>
      <c r="BP9" s="189"/>
      <c r="BQ9" s="189"/>
      <c r="BR9" s="189"/>
      <c r="BS9" s="241"/>
      <c r="BT9" s="242"/>
      <c r="BU9" s="189"/>
      <c r="BV9" s="189"/>
      <c r="BW9" s="189"/>
      <c r="BX9" s="189"/>
      <c r="BY9" s="189"/>
      <c r="BZ9" s="189"/>
      <c r="CA9" s="189"/>
      <c r="CB9" s="189"/>
      <c r="CC9" s="189"/>
      <c r="CD9" s="242"/>
      <c r="CE9" s="189"/>
      <c r="CF9" s="189"/>
      <c r="CG9" s="189"/>
      <c r="CH9" s="189"/>
      <c r="CI9" s="189"/>
      <c r="CJ9" s="189"/>
      <c r="CK9" s="189"/>
      <c r="CL9" s="189"/>
      <c r="CM9" s="241"/>
      <c r="CN9" s="189"/>
      <c r="CO9" s="189"/>
      <c r="CP9" s="189"/>
      <c r="CQ9" s="189"/>
      <c r="CR9" s="189"/>
      <c r="CS9" s="189"/>
      <c r="CT9" s="189"/>
      <c r="CU9" s="189"/>
      <c r="CV9" s="189"/>
      <c r="CW9" s="241"/>
    </row>
    <row r="10" spans="1:102" s="56" customFormat="1" x14ac:dyDescent="0.2">
      <c r="A10" s="14" t="s">
        <v>0</v>
      </c>
      <c r="B10" s="18"/>
      <c r="C10" s="16"/>
      <c r="D10" s="16"/>
      <c r="E10" s="16"/>
      <c r="F10" s="16"/>
      <c r="G10" s="16"/>
      <c r="H10" s="16"/>
      <c r="I10" s="16"/>
      <c r="J10" s="16"/>
      <c r="K10" s="17"/>
      <c r="L10" s="18"/>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24"/>
      <c r="AS10" s="24"/>
      <c r="AT10" s="24"/>
      <c r="AU10" s="24"/>
      <c r="AV10" s="24"/>
      <c r="AW10" s="24"/>
      <c r="AX10" s="24"/>
      <c r="AY10" s="25"/>
      <c r="AZ10" s="29"/>
      <c r="BA10" s="24"/>
      <c r="BB10" s="24"/>
      <c r="BC10" s="24"/>
      <c r="BD10" s="24"/>
      <c r="BE10" s="24"/>
      <c r="BF10" s="24"/>
      <c r="BG10" s="24"/>
      <c r="BH10" s="24"/>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15" t="s">
        <v>2</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368" t="s">
        <v>4</v>
      </c>
      <c r="B12" s="350"/>
      <c r="C12" s="351"/>
      <c r="D12" s="351"/>
      <c r="E12" s="351"/>
      <c r="F12" s="351"/>
      <c r="G12" s="351"/>
      <c r="H12" s="351"/>
      <c r="I12" s="351"/>
      <c r="J12" s="351"/>
      <c r="K12" s="354"/>
      <c r="L12" s="350"/>
      <c r="M12" s="351"/>
      <c r="N12" s="351"/>
      <c r="O12" s="351"/>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51"/>
      <c r="AQ12" s="351"/>
      <c r="AR12" s="351"/>
      <c r="AS12" s="351"/>
      <c r="AT12" s="351"/>
      <c r="AU12" s="362"/>
      <c r="AV12" s="362"/>
      <c r="AW12" s="362"/>
      <c r="AX12" s="362"/>
      <c r="AY12" s="370"/>
      <c r="AZ12" s="369"/>
      <c r="BA12" s="372"/>
      <c r="BB12" s="352"/>
      <c r="BC12" s="352"/>
      <c r="BD12" s="352"/>
      <c r="BE12" s="371" t="s">
        <v>353</v>
      </c>
      <c r="BF12" s="362"/>
      <c r="BG12" s="362"/>
      <c r="BH12" s="362"/>
      <c r="BI12" s="370"/>
      <c r="BJ12" s="369"/>
      <c r="BK12" s="362"/>
      <c r="BL12" s="362"/>
      <c r="BM12" s="362"/>
      <c r="BN12" s="362"/>
      <c r="BO12" s="362"/>
      <c r="BP12" s="362"/>
      <c r="BQ12" s="362"/>
      <c r="BR12" s="362"/>
      <c r="BS12" s="370"/>
      <c r="BT12" s="369"/>
      <c r="BU12" s="362"/>
      <c r="BV12" s="362"/>
      <c r="BW12" s="362"/>
      <c r="BX12" s="352"/>
      <c r="BY12" s="362"/>
      <c r="BZ12" s="362"/>
      <c r="CA12" s="362"/>
      <c r="CB12" s="362"/>
      <c r="CC12" s="362"/>
      <c r="CD12" s="369"/>
      <c r="CE12" s="362"/>
      <c r="CF12" s="362"/>
      <c r="CG12" s="362"/>
      <c r="CH12" s="362"/>
      <c r="CI12" s="362"/>
      <c r="CJ12" s="362"/>
      <c r="CK12" s="362"/>
      <c r="CL12" s="362"/>
      <c r="CM12" s="370"/>
      <c r="CN12" s="362"/>
      <c r="CO12" s="362"/>
      <c r="CP12" s="362"/>
      <c r="CQ12" s="362"/>
      <c r="CR12" s="362"/>
      <c r="CS12" s="362"/>
      <c r="CT12" s="362"/>
      <c r="CU12" s="362"/>
      <c r="CV12" s="362"/>
      <c r="CW12" s="370"/>
    </row>
    <row r="13" spans="1:102" s="165" customFormat="1" x14ac:dyDescent="0.2">
      <c r="A13" s="374" t="s">
        <v>3</v>
      </c>
      <c r="B13" s="331"/>
      <c r="C13" s="332"/>
      <c r="D13" s="332"/>
      <c r="E13" s="332"/>
      <c r="F13" s="332"/>
      <c r="G13" s="332"/>
      <c r="H13" s="332"/>
      <c r="I13" s="332"/>
      <c r="J13" s="332"/>
      <c r="K13" s="335"/>
      <c r="L13" s="331"/>
      <c r="M13" s="332"/>
      <c r="N13" s="332"/>
      <c r="O13" s="332"/>
      <c r="P13" s="332"/>
      <c r="Q13" s="332"/>
      <c r="R13" s="332"/>
      <c r="S13" s="334"/>
      <c r="T13" s="334"/>
      <c r="U13" s="333"/>
      <c r="V13" s="341"/>
      <c r="W13" s="334"/>
      <c r="X13" s="334"/>
      <c r="Y13" s="334"/>
      <c r="Z13" s="348" t="s">
        <v>291</v>
      </c>
      <c r="AA13" s="334"/>
      <c r="AB13" s="334"/>
      <c r="AC13" s="334"/>
      <c r="AD13" s="334"/>
      <c r="AE13" s="334"/>
      <c r="AF13" s="341"/>
      <c r="AG13" s="334"/>
      <c r="AH13" s="334"/>
      <c r="AI13" s="334"/>
      <c r="AJ13" s="334"/>
      <c r="AK13" s="334"/>
      <c r="AL13" s="334"/>
      <c r="AM13" s="334"/>
      <c r="AN13" s="334"/>
      <c r="AO13" s="335"/>
      <c r="AP13" s="332"/>
      <c r="AQ13" s="343"/>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15" t="s">
        <v>167</v>
      </c>
      <c r="B14" s="18"/>
      <c r="C14" s="16"/>
      <c r="D14" s="16"/>
      <c r="E14" s="16"/>
      <c r="F14" s="16"/>
      <c r="G14" s="16"/>
      <c r="H14" s="16"/>
      <c r="I14" s="16"/>
      <c r="J14" s="16"/>
      <c r="K14" s="17"/>
      <c r="L14" s="18"/>
      <c r="M14" s="16"/>
      <c r="N14" s="16"/>
      <c r="O14" s="16"/>
      <c r="P14" s="16"/>
      <c r="Q14" s="16"/>
      <c r="R14" s="16"/>
      <c r="S14" s="32"/>
      <c r="T14" s="32"/>
      <c r="U14" s="72"/>
      <c r="V14" s="71"/>
      <c r="W14" s="32"/>
      <c r="X14" s="32"/>
      <c r="Y14" s="32"/>
      <c r="Z14" s="143" t="s">
        <v>291</v>
      </c>
      <c r="AA14" s="32"/>
      <c r="AB14" s="32"/>
      <c r="AC14" s="32"/>
      <c r="AD14" s="32"/>
      <c r="AE14" s="32"/>
      <c r="AF14" s="71"/>
      <c r="AG14" s="32"/>
      <c r="AH14" s="32"/>
      <c r="AI14" s="32"/>
      <c r="AJ14" s="32"/>
      <c r="AK14" s="32"/>
      <c r="AL14" s="32"/>
      <c r="AM14" s="32"/>
      <c r="AN14" s="32"/>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368"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374"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368"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374" t="s">
        <v>7</v>
      </c>
      <c r="B18" s="331"/>
      <c r="C18" s="349"/>
      <c r="D18" s="349"/>
      <c r="E18" s="349"/>
      <c r="F18" s="349"/>
      <c r="G18" s="349"/>
      <c r="H18" s="349"/>
      <c r="I18" s="349" t="s">
        <v>198</v>
      </c>
      <c r="J18" s="349"/>
      <c r="K18" s="405"/>
      <c r="L18" s="406"/>
      <c r="M18" s="349"/>
      <c r="N18" s="349"/>
      <c r="O18" s="349"/>
      <c r="P18" s="349"/>
      <c r="Q18" s="349"/>
      <c r="R18" s="349"/>
      <c r="S18" s="349"/>
      <c r="T18" s="349"/>
      <c r="U18" s="405"/>
      <c r="V18" s="406"/>
      <c r="W18" s="349"/>
      <c r="X18" s="349"/>
      <c r="Y18" s="349"/>
      <c r="Z18" s="349"/>
      <c r="AA18" s="349"/>
      <c r="AB18" s="349"/>
      <c r="AC18" s="349"/>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15" t="s">
        <v>129</v>
      </c>
      <c r="B19" s="159"/>
      <c r="C19" s="149"/>
      <c r="D19" s="149"/>
      <c r="E19" s="149"/>
      <c r="F19" s="149"/>
      <c r="G19" s="149"/>
      <c r="H19" s="149"/>
      <c r="I19" s="149"/>
      <c r="J19" s="149"/>
      <c r="K19" s="197"/>
      <c r="L19" s="159"/>
      <c r="M19" s="149"/>
      <c r="N19" s="149"/>
      <c r="O19" s="149"/>
      <c r="P19" s="149"/>
      <c r="Q19" s="149"/>
      <c r="R19" s="149"/>
      <c r="S19" s="149"/>
      <c r="T19" s="149"/>
      <c r="U19" s="160"/>
      <c r="V19" s="159"/>
      <c r="W19" s="149"/>
      <c r="X19" s="149"/>
      <c r="Y19" s="149"/>
      <c r="Z19" s="177"/>
      <c r="AA19" s="149"/>
      <c r="AB19" s="149"/>
      <c r="AC19" s="149"/>
      <c r="AD19" s="149"/>
      <c r="AE19" s="149"/>
      <c r="AF19" s="159"/>
      <c r="AG19" s="149"/>
      <c r="AH19" s="149"/>
      <c r="AI19" s="149"/>
      <c r="AJ19" s="149"/>
      <c r="AK19" s="149"/>
      <c r="AL19" s="149"/>
      <c r="AM19" s="149"/>
      <c r="AN19" s="149"/>
      <c r="AO19" s="160"/>
      <c r="AP19" s="149"/>
      <c r="AQ19" s="149"/>
      <c r="AR19" s="178" t="s">
        <v>214</v>
      </c>
      <c r="AS19" s="149"/>
      <c r="AT19" s="149"/>
      <c r="AU19" s="149"/>
      <c r="AV19" s="149"/>
      <c r="AW19" s="149"/>
      <c r="AX19" s="149"/>
      <c r="AY19" s="160"/>
      <c r="AZ19" s="159"/>
      <c r="BA19" s="149"/>
      <c r="BB19" s="149"/>
      <c r="BC19" s="149"/>
      <c r="BD19" s="149"/>
      <c r="BE19" s="149"/>
      <c r="BF19" s="149"/>
      <c r="BG19" s="149"/>
      <c r="BH19" s="149"/>
      <c r="BI19" s="160"/>
      <c r="BJ19" s="159"/>
      <c r="BK19" s="149"/>
      <c r="BL19" s="149"/>
      <c r="BM19" s="149"/>
      <c r="BN19" s="149"/>
      <c r="BO19" s="149"/>
      <c r="BP19" s="149"/>
      <c r="BQ19" s="149"/>
      <c r="BR19" s="149"/>
      <c r="BS19" s="160"/>
      <c r="BT19" s="159"/>
      <c r="BU19" s="149"/>
      <c r="BV19" s="149"/>
      <c r="BW19" s="149"/>
      <c r="BX19" s="149"/>
      <c r="BY19" s="149"/>
      <c r="BZ19" s="149"/>
      <c r="CA19" s="149"/>
      <c r="CB19" s="149"/>
      <c r="CC19" s="149"/>
      <c r="CD19" s="159"/>
      <c r="CE19" s="149"/>
      <c r="CF19" s="40"/>
      <c r="CG19" s="149"/>
      <c r="CH19" s="149"/>
      <c r="CI19" s="149"/>
      <c r="CJ19" s="149"/>
      <c r="CK19" s="149"/>
      <c r="CL19" s="149"/>
      <c r="CM19" s="160"/>
      <c r="CN19" s="149"/>
      <c r="CO19" s="149"/>
      <c r="CP19" s="149"/>
      <c r="CQ19" s="149"/>
      <c r="CR19" s="149"/>
      <c r="CS19" s="149"/>
      <c r="CT19" s="149"/>
      <c r="CU19" s="149"/>
      <c r="CV19" s="149"/>
      <c r="CW19" s="160"/>
    </row>
    <row r="20" spans="1:101" s="167" customFormat="1" x14ac:dyDescent="0.2">
      <c r="A20" s="368" t="s">
        <v>585</v>
      </c>
      <c r="B20" s="350"/>
      <c r="C20" s="35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51"/>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374"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19"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49"/>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368"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69" t="s">
        <v>94</v>
      </c>
      <c r="B24" s="301"/>
      <c r="C24" s="5"/>
      <c r="D24" s="5"/>
      <c r="E24" s="5"/>
      <c r="F24" s="5"/>
      <c r="G24" s="5"/>
      <c r="H24" s="5"/>
      <c r="I24" s="5"/>
      <c r="J24" s="5"/>
      <c r="K24" s="303"/>
      <c r="L24" s="301"/>
      <c r="M24" s="5"/>
      <c r="N24" s="5"/>
      <c r="O24" s="5"/>
      <c r="P24" s="5"/>
      <c r="Q24" s="5"/>
      <c r="R24" s="5"/>
      <c r="S24" s="5"/>
      <c r="T24" s="5"/>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374"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4"/>
      <c r="AI25" s="334"/>
      <c r="AJ25" s="334"/>
      <c r="AK25" s="334"/>
      <c r="AL25" s="426" t="s">
        <v>1092</v>
      </c>
      <c r="AM25" s="334"/>
      <c r="AN25" s="334"/>
      <c r="AO25" s="333"/>
      <c r="AP25" s="334"/>
      <c r="AQ25" s="334"/>
      <c r="AR25" s="343"/>
      <c r="AS25" s="343"/>
      <c r="AT25" s="343"/>
      <c r="AU25" s="343"/>
      <c r="AV25" s="343"/>
      <c r="AW25" s="343"/>
      <c r="AX25" s="343"/>
      <c r="AY25" s="346"/>
      <c r="AZ25" s="427" t="s">
        <v>355</v>
      </c>
      <c r="BA25" s="343"/>
      <c r="BB25" s="343"/>
      <c r="BC25" s="343"/>
      <c r="BD25" s="343"/>
      <c r="BE25" s="343"/>
      <c r="BF25" s="343"/>
      <c r="BG25" s="343"/>
      <c r="BH25" s="343"/>
      <c r="BI25" s="346"/>
      <c r="BJ25" s="345"/>
      <c r="BK25" s="377"/>
      <c r="BL25" s="377"/>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354"/>
      <c r="L26" s="350"/>
      <c r="M26" s="351"/>
      <c r="N26" s="351"/>
      <c r="O26" s="351"/>
      <c r="P26" s="351"/>
      <c r="Q26" s="351"/>
      <c r="R26" s="351"/>
      <c r="S26" s="351"/>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51"/>
      <c r="AQ26" s="351"/>
      <c r="AR26" s="351"/>
      <c r="AS26" s="351"/>
      <c r="AT26" s="351"/>
      <c r="AU26" s="351"/>
      <c r="AV26" s="351"/>
      <c r="AW26" s="351"/>
      <c r="AX26" s="351"/>
      <c r="AY26" s="354"/>
      <c r="AZ26" s="350"/>
      <c r="BA26" s="351"/>
      <c r="BB26" s="351"/>
      <c r="BC26" s="351"/>
      <c r="BD26" s="351"/>
      <c r="BE26" s="351"/>
      <c r="BF26" s="351"/>
      <c r="BG26" s="351"/>
      <c r="BH26" s="351"/>
      <c r="BI26" s="434"/>
      <c r="BJ26" s="350"/>
      <c r="BK26" s="351"/>
      <c r="BL26" s="351"/>
      <c r="BM26" s="351"/>
      <c r="BN26" s="351"/>
      <c r="BO26" s="351"/>
      <c r="BP26" s="351"/>
      <c r="BQ26" s="351"/>
      <c r="BR26" s="351"/>
      <c r="BS26" s="353"/>
      <c r="BT26" s="395" t="s">
        <v>199</v>
      </c>
      <c r="BU26" s="352"/>
      <c r="BV26" s="352"/>
      <c r="BW26" s="352"/>
      <c r="BX26" s="352"/>
      <c r="BY26" s="352"/>
      <c r="BZ26" s="352"/>
      <c r="CA26" s="352"/>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74"/>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73"/>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15"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15" t="s">
        <v>15</v>
      </c>
      <c r="B30" s="18"/>
      <c r="C30" s="16"/>
      <c r="D30" s="16"/>
      <c r="E30" s="16"/>
      <c r="F30" s="16"/>
      <c r="G30" s="16"/>
      <c r="H30" s="16"/>
      <c r="I30" s="16"/>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32"/>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15" t="s">
        <v>16</v>
      </c>
      <c r="B31" s="18"/>
      <c r="C31" s="16"/>
      <c r="D31" s="16"/>
      <c r="E31" s="16"/>
      <c r="F31" s="149"/>
      <c r="G31" s="16"/>
      <c r="H31" s="16"/>
      <c r="I31" s="16"/>
      <c r="J31" s="16"/>
      <c r="K31" s="160"/>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40"/>
      <c r="AK31" s="16"/>
      <c r="AL31" s="16"/>
      <c r="AM31" s="16"/>
      <c r="AN31" s="16"/>
      <c r="AO31" s="17"/>
      <c r="AP31" s="32"/>
      <c r="AQ31" s="32"/>
      <c r="AR31" s="32"/>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20" t="s">
        <v>288</v>
      </c>
      <c r="B32" s="134"/>
      <c r="C32" s="132"/>
      <c r="D32" s="132"/>
      <c r="E32" s="132"/>
      <c r="F32" s="190"/>
      <c r="G32" s="132"/>
      <c r="H32" s="132"/>
      <c r="I32" s="132"/>
      <c r="J32" s="132"/>
      <c r="K32" s="240"/>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75"/>
      <c r="AK32" s="132"/>
      <c r="AL32" s="132"/>
      <c r="AM32" s="132"/>
      <c r="AN32" s="132"/>
      <c r="AO32" s="133"/>
      <c r="AP32" s="136"/>
      <c r="AQ32" s="136"/>
      <c r="AR32" s="136"/>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20"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54"/>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B35+2000</f>
        <v>2000</v>
      </c>
      <c r="C36" s="37">
        <f t="shared" ref="C36:BN36" si="0">C35+2000</f>
        <v>2010</v>
      </c>
      <c r="D36" s="37">
        <f t="shared" si="0"/>
        <v>2020</v>
      </c>
      <c r="E36" s="37">
        <f t="shared" si="0"/>
        <v>2030</v>
      </c>
      <c r="F36" s="37">
        <f t="shared" si="0"/>
        <v>2040</v>
      </c>
      <c r="G36" s="37">
        <f t="shared" si="0"/>
        <v>2050</v>
      </c>
      <c r="H36" s="37">
        <f t="shared" si="0"/>
        <v>2060</v>
      </c>
      <c r="I36" s="37">
        <f t="shared" si="0"/>
        <v>2070</v>
      </c>
      <c r="J36" s="37">
        <f t="shared" si="0"/>
        <v>2080</v>
      </c>
      <c r="K36" s="37">
        <f t="shared" si="0"/>
        <v>2090</v>
      </c>
      <c r="L36" s="37">
        <f t="shared" si="0"/>
        <v>2100</v>
      </c>
      <c r="M36" s="37">
        <f t="shared" si="0"/>
        <v>2110</v>
      </c>
      <c r="N36" s="37">
        <f t="shared" si="0"/>
        <v>2120</v>
      </c>
      <c r="O36" s="37">
        <f t="shared" si="0"/>
        <v>2130</v>
      </c>
      <c r="P36" s="37">
        <f t="shared" si="0"/>
        <v>2140</v>
      </c>
      <c r="Q36" s="37">
        <f t="shared" si="0"/>
        <v>2150</v>
      </c>
      <c r="R36" s="37">
        <f t="shared" si="0"/>
        <v>2160</v>
      </c>
      <c r="S36" s="37">
        <f t="shared" si="0"/>
        <v>2170</v>
      </c>
      <c r="T36" s="37">
        <f t="shared" si="0"/>
        <v>2180</v>
      </c>
      <c r="U36" s="37">
        <f t="shared" si="0"/>
        <v>2190</v>
      </c>
      <c r="V36" s="37">
        <f t="shared" si="0"/>
        <v>2200</v>
      </c>
      <c r="W36" s="37">
        <f t="shared" si="0"/>
        <v>2210</v>
      </c>
      <c r="X36" s="37">
        <f t="shared" si="0"/>
        <v>2220</v>
      </c>
      <c r="Y36" s="37">
        <f t="shared" si="0"/>
        <v>2230</v>
      </c>
      <c r="Z36" s="37">
        <f t="shared" si="0"/>
        <v>2240</v>
      </c>
      <c r="AA36" s="37">
        <f t="shared" si="0"/>
        <v>2250</v>
      </c>
      <c r="AB36" s="37">
        <f t="shared" si="0"/>
        <v>2260</v>
      </c>
      <c r="AC36" s="37">
        <f t="shared" si="0"/>
        <v>2270</v>
      </c>
      <c r="AD36" s="37">
        <f t="shared" si="0"/>
        <v>2280</v>
      </c>
      <c r="AE36" s="37">
        <f t="shared" si="0"/>
        <v>2290</v>
      </c>
      <c r="AF36" s="37">
        <f t="shared" si="0"/>
        <v>2300</v>
      </c>
      <c r="AG36" s="37">
        <f t="shared" si="0"/>
        <v>2310</v>
      </c>
      <c r="AH36" s="37">
        <f t="shared" si="0"/>
        <v>2320</v>
      </c>
      <c r="AI36" s="37">
        <f t="shared" si="0"/>
        <v>2330</v>
      </c>
      <c r="AJ36" s="37">
        <f t="shared" si="0"/>
        <v>2340</v>
      </c>
      <c r="AK36" s="37">
        <f t="shared" si="0"/>
        <v>2350</v>
      </c>
      <c r="AL36" s="37">
        <f t="shared" si="0"/>
        <v>2360</v>
      </c>
      <c r="AM36" s="37">
        <f t="shared" si="0"/>
        <v>2370</v>
      </c>
      <c r="AN36" s="37">
        <f t="shared" si="0"/>
        <v>2380</v>
      </c>
      <c r="AO36" s="37">
        <f t="shared" si="0"/>
        <v>2390</v>
      </c>
      <c r="AP36" s="37">
        <f t="shared" si="0"/>
        <v>2400</v>
      </c>
      <c r="AQ36" s="37">
        <f t="shared" si="0"/>
        <v>2410</v>
      </c>
      <c r="AR36" s="37">
        <f t="shared" si="0"/>
        <v>2420</v>
      </c>
      <c r="AS36" s="37">
        <f t="shared" si="0"/>
        <v>2430</v>
      </c>
      <c r="AT36" s="37">
        <f t="shared" si="0"/>
        <v>2440</v>
      </c>
      <c r="AU36" s="37">
        <f t="shared" si="0"/>
        <v>2450</v>
      </c>
      <c r="AV36" s="37">
        <f t="shared" si="0"/>
        <v>2460</v>
      </c>
      <c r="AW36" s="37">
        <f t="shared" si="0"/>
        <v>2470</v>
      </c>
      <c r="AX36" s="37">
        <f t="shared" si="0"/>
        <v>2480</v>
      </c>
      <c r="AY36" s="37">
        <f t="shared" si="0"/>
        <v>2490</v>
      </c>
      <c r="AZ36" s="37">
        <f t="shared" si="0"/>
        <v>2500</v>
      </c>
      <c r="BA36" s="37">
        <f t="shared" si="0"/>
        <v>2510</v>
      </c>
      <c r="BB36" s="37">
        <f t="shared" si="0"/>
        <v>2520</v>
      </c>
      <c r="BC36" s="37">
        <f t="shared" si="0"/>
        <v>2530</v>
      </c>
      <c r="BD36" s="37">
        <f t="shared" si="0"/>
        <v>2540</v>
      </c>
      <c r="BE36" s="37">
        <f t="shared" si="0"/>
        <v>2550</v>
      </c>
      <c r="BF36" s="37">
        <f t="shared" si="0"/>
        <v>2560</v>
      </c>
      <c r="BG36" s="37">
        <f t="shared" si="0"/>
        <v>2570</v>
      </c>
      <c r="BH36" s="37">
        <f t="shared" si="0"/>
        <v>2580</v>
      </c>
      <c r="BI36" s="37">
        <f t="shared" si="0"/>
        <v>2590</v>
      </c>
      <c r="BJ36" s="37">
        <f t="shared" si="0"/>
        <v>2600</v>
      </c>
      <c r="BK36" s="37">
        <f t="shared" si="0"/>
        <v>2610</v>
      </c>
      <c r="BL36" s="37">
        <f t="shared" si="0"/>
        <v>2620</v>
      </c>
      <c r="BM36" s="37">
        <f t="shared" si="0"/>
        <v>2630</v>
      </c>
      <c r="BN36" s="37">
        <f t="shared" si="0"/>
        <v>2640</v>
      </c>
      <c r="BO36" s="37">
        <f t="shared" ref="BO36:CW36" si="1">BO35+2000</f>
        <v>2650</v>
      </c>
      <c r="BP36" s="37">
        <f t="shared" si="1"/>
        <v>2660</v>
      </c>
      <c r="BQ36" s="37">
        <f t="shared" si="1"/>
        <v>2670</v>
      </c>
      <c r="BR36" s="37">
        <f t="shared" si="1"/>
        <v>2680</v>
      </c>
      <c r="BS36" s="37">
        <f t="shared" si="1"/>
        <v>2690</v>
      </c>
      <c r="BT36" s="37">
        <f t="shared" si="1"/>
        <v>2700</v>
      </c>
      <c r="BU36" s="37">
        <f t="shared" si="1"/>
        <v>2710</v>
      </c>
      <c r="BV36" s="37">
        <f t="shared" si="1"/>
        <v>2720</v>
      </c>
      <c r="BW36" s="37">
        <f t="shared" si="1"/>
        <v>2730</v>
      </c>
      <c r="BX36" s="37">
        <f t="shared" si="1"/>
        <v>2740</v>
      </c>
      <c r="BY36" s="37">
        <f t="shared" si="1"/>
        <v>2750</v>
      </c>
      <c r="BZ36" s="37">
        <f t="shared" si="1"/>
        <v>2760</v>
      </c>
      <c r="CA36" s="37">
        <f t="shared" si="1"/>
        <v>2770</v>
      </c>
      <c r="CB36" s="37">
        <f t="shared" si="1"/>
        <v>2780</v>
      </c>
      <c r="CC36" s="37">
        <f t="shared" si="1"/>
        <v>2790</v>
      </c>
      <c r="CD36" s="37">
        <f t="shared" si="1"/>
        <v>2800</v>
      </c>
      <c r="CE36" s="37">
        <f t="shared" si="1"/>
        <v>2810</v>
      </c>
      <c r="CF36" s="37">
        <f t="shared" si="1"/>
        <v>2820</v>
      </c>
      <c r="CG36" s="37">
        <f t="shared" si="1"/>
        <v>2830</v>
      </c>
      <c r="CH36" s="37">
        <f t="shared" si="1"/>
        <v>2840</v>
      </c>
      <c r="CI36" s="37">
        <f t="shared" si="1"/>
        <v>2850</v>
      </c>
      <c r="CJ36" s="37">
        <f t="shared" si="1"/>
        <v>2860</v>
      </c>
      <c r="CK36" s="37">
        <f t="shared" si="1"/>
        <v>2870</v>
      </c>
      <c r="CL36" s="37">
        <f t="shared" si="1"/>
        <v>2880</v>
      </c>
      <c r="CM36" s="37">
        <f t="shared" si="1"/>
        <v>2890</v>
      </c>
      <c r="CN36" s="37">
        <f t="shared" si="1"/>
        <v>2900</v>
      </c>
      <c r="CO36" s="37">
        <f t="shared" si="1"/>
        <v>2910</v>
      </c>
      <c r="CP36" s="37">
        <f t="shared" si="1"/>
        <v>2920</v>
      </c>
      <c r="CQ36" s="37">
        <f t="shared" si="1"/>
        <v>2930</v>
      </c>
      <c r="CR36" s="37">
        <f t="shared" si="1"/>
        <v>2940</v>
      </c>
      <c r="CS36" s="37">
        <f t="shared" si="1"/>
        <v>2950</v>
      </c>
      <c r="CT36" s="37">
        <f t="shared" si="1"/>
        <v>2960</v>
      </c>
      <c r="CU36" s="37">
        <f t="shared" si="1"/>
        <v>2970</v>
      </c>
      <c r="CV36" s="37">
        <f t="shared" si="1"/>
        <v>2980</v>
      </c>
      <c r="CW36" s="37">
        <f t="shared" si="1"/>
        <v>2990</v>
      </c>
      <c r="CX36" s="37">
        <v>3000</v>
      </c>
    </row>
    <row r="37" spans="1:102" ht="20.25" customHeight="1" x14ac:dyDescent="0.2">
      <c r="A37" s="1" t="s">
        <v>25</v>
      </c>
      <c r="B37" s="37">
        <f>(11000-B36)+'WA4'!$A$5</f>
        <v>9490</v>
      </c>
      <c r="C37" s="37">
        <f>(11000-C36)+'WA4'!$A$5</f>
        <v>9480</v>
      </c>
      <c r="D37" s="37">
        <f>(11000-D36)+'WA4'!$A$5</f>
        <v>9470</v>
      </c>
      <c r="E37" s="37">
        <f>(11000-E36)+'WA4'!$A$5</f>
        <v>9460</v>
      </c>
      <c r="F37" s="37">
        <f>(11000-F36)+'WA4'!$A$5</f>
        <v>9450</v>
      </c>
      <c r="G37" s="37">
        <f>(11000-G36)+'WA4'!$A$5</f>
        <v>9440</v>
      </c>
      <c r="H37" s="37">
        <f>(11000-H36)+'WA4'!$A$5</f>
        <v>9430</v>
      </c>
      <c r="I37" s="37">
        <f>(11000-I36)+'WA4'!$A$5</f>
        <v>9420</v>
      </c>
      <c r="J37" s="37">
        <f>(11000-J36)+'WA4'!$A$5</f>
        <v>9410</v>
      </c>
      <c r="K37" s="37">
        <f>(11000-K36)+'WA4'!$A$5</f>
        <v>9400</v>
      </c>
      <c r="L37" s="37">
        <f>(11000-L36)+'WA4'!$A$5</f>
        <v>9390</v>
      </c>
      <c r="M37" s="37">
        <f>(11000-M36)+'WA4'!$A$5</f>
        <v>9380</v>
      </c>
      <c r="N37" s="37">
        <f>(11000-N36)+'WA4'!$A$5</f>
        <v>9370</v>
      </c>
      <c r="O37" s="37">
        <f>(11000-O36)+'WA4'!$A$5</f>
        <v>9360</v>
      </c>
      <c r="P37" s="37">
        <f>(11000-P36)+'WA4'!$A$5</f>
        <v>9350</v>
      </c>
      <c r="Q37" s="37">
        <f>(11000-Q36)+'WA4'!$A$5</f>
        <v>9340</v>
      </c>
      <c r="R37" s="37">
        <f>(11000-R36)+'WA4'!$A$5</f>
        <v>9330</v>
      </c>
      <c r="S37" s="37">
        <f>(11000-S36)+'WA4'!$A$5</f>
        <v>9320</v>
      </c>
      <c r="T37" s="37">
        <f>(11000-T36)+'WA4'!$A$5</f>
        <v>9310</v>
      </c>
      <c r="U37" s="37">
        <f>(11000-U36)+'WA4'!$A$5</f>
        <v>9300</v>
      </c>
      <c r="V37" s="37">
        <f>(11000-V36)+'WA4'!$A$5</f>
        <v>9290</v>
      </c>
      <c r="W37" s="37">
        <f>(11000-W36)+'WA4'!$A$5</f>
        <v>9280</v>
      </c>
      <c r="X37" s="37">
        <f>(11000-X36)+'WA4'!$A$5</f>
        <v>9270</v>
      </c>
      <c r="Y37" s="37">
        <f>(11000-Y36)+'WA4'!$A$5</f>
        <v>9260</v>
      </c>
      <c r="Z37" s="37">
        <f>(11000-Z36)+'WA4'!$A$5</f>
        <v>9250</v>
      </c>
      <c r="AA37" s="37">
        <f>(11000-AA36)+'WA4'!$A$5</f>
        <v>9240</v>
      </c>
      <c r="AB37" s="37">
        <f>(11000-AB36)+'WA4'!$A$5</f>
        <v>9230</v>
      </c>
      <c r="AC37" s="37">
        <f>(11000-AC36)+'WA4'!$A$5</f>
        <v>9220</v>
      </c>
      <c r="AD37" s="37">
        <f>(11000-AD36)+'WA4'!$A$5</f>
        <v>9210</v>
      </c>
      <c r="AE37" s="37">
        <f>(11000-AE36)+'WA4'!$A$5</f>
        <v>9200</v>
      </c>
      <c r="AF37" s="37">
        <f>(11000-AF36)+'WA4'!$A$5</f>
        <v>9190</v>
      </c>
      <c r="AG37" s="37">
        <f>(11000-AG36)+'WA4'!$A$5</f>
        <v>9180</v>
      </c>
      <c r="AH37" s="37">
        <f>(11000-AH36)+'WA4'!$A$5</f>
        <v>9170</v>
      </c>
      <c r="AI37" s="37">
        <f>(11000-AI36)+'WA4'!$A$5</f>
        <v>9160</v>
      </c>
      <c r="AJ37" s="37">
        <f>(11000-AJ36)+'WA4'!$A$5</f>
        <v>9150</v>
      </c>
      <c r="AK37" s="37">
        <f>(11000-AK36)+'WA4'!$A$5</f>
        <v>9140</v>
      </c>
      <c r="AL37" s="37">
        <f>(11000-AL36)+'WA4'!$A$5</f>
        <v>9130</v>
      </c>
      <c r="AM37" s="37">
        <f>(11000-AM36)+'WA4'!$A$5</f>
        <v>9120</v>
      </c>
      <c r="AN37" s="37">
        <f>(11000-AN36)+'WA4'!$A$5</f>
        <v>9110</v>
      </c>
      <c r="AO37" s="37">
        <f>(11000-AO36)+'WA4'!$A$5</f>
        <v>9100</v>
      </c>
      <c r="AP37" s="37">
        <f>(11000-AP36)+'WA4'!$A$5</f>
        <v>9090</v>
      </c>
      <c r="AQ37" s="37">
        <f>(11000-AQ36)+'WA4'!$A$5</f>
        <v>9080</v>
      </c>
      <c r="AR37" s="37">
        <f>(11000-AR36)+'WA4'!$A$5</f>
        <v>9070</v>
      </c>
      <c r="AS37" s="37">
        <f>(11000-AS36)+'WA4'!$A$5</f>
        <v>9060</v>
      </c>
      <c r="AT37" s="37">
        <f>(11000-AT36)+'WA4'!$A$5</f>
        <v>9050</v>
      </c>
      <c r="AU37" s="37">
        <f>(11000-AU36)+'WA4'!$A$5</f>
        <v>9040</v>
      </c>
      <c r="AV37" s="37">
        <f>(11000-AV36)+'WA4'!$A$5</f>
        <v>9030</v>
      </c>
      <c r="AW37" s="37">
        <f>(11000-AW36)+'WA4'!$A$5</f>
        <v>9020</v>
      </c>
      <c r="AX37" s="37">
        <f>(11000-AX36)+'WA4'!$A$5</f>
        <v>9010</v>
      </c>
      <c r="AY37" s="37">
        <f>(11000-AY36)+'WA4'!$A$5</f>
        <v>9000</v>
      </c>
      <c r="AZ37" s="37">
        <f>(11000-AZ36)+'WA4'!$A$5</f>
        <v>8990</v>
      </c>
      <c r="BA37" s="37">
        <f>(11000-BA36)+'WA4'!$A$5</f>
        <v>8980</v>
      </c>
      <c r="BB37" s="37">
        <f>(11000-BB36)+'WA4'!$A$5</f>
        <v>8970</v>
      </c>
      <c r="BC37" s="37">
        <f>(11000-BC36)+'WA4'!$A$5</f>
        <v>8960</v>
      </c>
      <c r="BD37" s="37">
        <f>(11000-BD36)+'WA4'!$A$5</f>
        <v>8950</v>
      </c>
      <c r="BE37" s="37">
        <f>(11000-BE36)+'WA4'!$A$5</f>
        <v>8940</v>
      </c>
      <c r="BF37" s="37">
        <f>(11000-BF36)+'WA4'!$A$5</f>
        <v>8930</v>
      </c>
      <c r="BG37" s="37">
        <f>(11000-BG36)+'WA4'!$A$5</f>
        <v>8920</v>
      </c>
      <c r="BH37" s="37">
        <f>(11000-BH36)+'WA4'!$A$5</f>
        <v>8910</v>
      </c>
      <c r="BI37" s="37">
        <f>(11000-BI36)+'WA4'!$A$5</f>
        <v>8900</v>
      </c>
      <c r="BJ37" s="37">
        <f>(11000-BJ36)+'WA4'!$A$5</f>
        <v>8890</v>
      </c>
      <c r="BK37" s="37">
        <f>(11000-BK36)+'WA4'!$A$5</f>
        <v>8880</v>
      </c>
      <c r="BL37" s="37">
        <f>(11000-BL36)+'WA4'!$A$5</f>
        <v>8870</v>
      </c>
      <c r="BM37" s="37">
        <f>(11000-BM36)+'WA4'!$A$5</f>
        <v>8860</v>
      </c>
      <c r="BN37" s="37">
        <f>(11000-BN36)+'WA4'!$A$5</f>
        <v>8850</v>
      </c>
      <c r="BO37" s="37">
        <f>(11000-BO36)+'WA4'!$A$5</f>
        <v>8840</v>
      </c>
      <c r="BP37" s="37">
        <f>(11000-BP36)+'WA4'!$A$5</f>
        <v>8830</v>
      </c>
      <c r="BQ37" s="37">
        <f>(11000-BQ36)+'WA4'!$A$5</f>
        <v>8820</v>
      </c>
      <c r="BR37" s="37">
        <f>(11000-BR36)+'WA4'!$A$5</f>
        <v>8810</v>
      </c>
      <c r="BS37" s="37">
        <f>(11000-BS36)+'WA4'!$A$5</f>
        <v>8800</v>
      </c>
      <c r="BT37" s="37">
        <f>(11000-BT36)+'WA4'!$A$5</f>
        <v>8790</v>
      </c>
      <c r="BU37" s="37">
        <f>(11000-BU36)+'WA4'!$A$5</f>
        <v>8780</v>
      </c>
      <c r="BV37" s="37">
        <f>(11000-BV36)+'WA4'!$A$5</f>
        <v>8770</v>
      </c>
      <c r="BW37" s="37">
        <f>(11000-BW36)+'WA4'!$A$5</f>
        <v>8760</v>
      </c>
      <c r="BX37" s="37">
        <f>(11000-BX36)+'WA4'!$A$5</f>
        <v>8750</v>
      </c>
      <c r="BY37" s="37">
        <f>(11000-BY36)+'WA4'!$A$5</f>
        <v>8740</v>
      </c>
      <c r="BZ37" s="37">
        <f>(11000-BZ36)+'WA4'!$A$5</f>
        <v>8730</v>
      </c>
      <c r="CA37" s="37">
        <f>(11000-CA36)+'WA4'!$A$5</f>
        <v>8720</v>
      </c>
      <c r="CB37" s="37">
        <f>(11000-CB36)+'WA4'!$A$5</f>
        <v>8710</v>
      </c>
      <c r="CC37" s="37">
        <f>(11000-CC36)+'WA4'!$A$5</f>
        <v>8700</v>
      </c>
      <c r="CD37" s="37">
        <f>(11000-CD36)+'WA4'!$A$5</f>
        <v>8690</v>
      </c>
      <c r="CE37" s="37">
        <f>(11000-CE36)+'WA4'!$A$5</f>
        <v>8680</v>
      </c>
      <c r="CF37" s="37">
        <f>(11000-CF36)+'WA4'!$A$5</f>
        <v>8670</v>
      </c>
      <c r="CG37" s="37">
        <f>(11000-CG36)+'WA4'!$A$5</f>
        <v>8660</v>
      </c>
      <c r="CH37" s="37">
        <f>(11000-CH36)+'WA4'!$A$5</f>
        <v>8650</v>
      </c>
      <c r="CI37" s="37">
        <f>(11000-CI36)+'WA4'!$A$5</f>
        <v>8640</v>
      </c>
      <c r="CJ37" s="37">
        <f>(11000-CJ36)+'WA4'!$A$5</f>
        <v>8630</v>
      </c>
      <c r="CK37" s="37">
        <f>(11000-CK36)+'WA4'!$A$5</f>
        <v>8620</v>
      </c>
      <c r="CL37" s="37">
        <f>(11000-CL36)+'WA4'!$A$5</f>
        <v>8610</v>
      </c>
      <c r="CM37" s="37">
        <f>(11000-CM36)+'WA4'!$A$5</f>
        <v>8600</v>
      </c>
      <c r="CN37" s="37">
        <f>(11000-CN36)+'WA4'!$A$5</f>
        <v>8590</v>
      </c>
      <c r="CO37" s="37">
        <f>(11000-CO36)+'WA4'!$A$5</f>
        <v>8580</v>
      </c>
      <c r="CP37" s="37">
        <f>(11000-CP36)+'WA4'!$A$5</f>
        <v>8570</v>
      </c>
      <c r="CQ37" s="37">
        <f>(11000-CQ36)+'WA4'!$A$5</f>
        <v>8560</v>
      </c>
      <c r="CR37" s="37">
        <f>(11000-CR36)+'WA4'!$A$5</f>
        <v>8550</v>
      </c>
      <c r="CS37" s="37">
        <f>(11000-CS36)+'WA4'!$A$5</f>
        <v>8540</v>
      </c>
      <c r="CT37" s="37">
        <f>(11000-CT36)+'WA4'!$A$5</f>
        <v>8530</v>
      </c>
      <c r="CU37" s="37">
        <f>(11000-CU36)+'WA4'!$A$5</f>
        <v>8520</v>
      </c>
      <c r="CV37" s="37">
        <f>(11000-CV36)+'WA4'!$A$5</f>
        <v>8510</v>
      </c>
      <c r="CW37" s="37">
        <f>(11000-CW36)+'WA4'!$A$5</f>
        <v>8500</v>
      </c>
      <c r="CX37" s="37">
        <f>(11000-CX36)+'WA4'!$A$5</f>
        <v>8490</v>
      </c>
    </row>
    <row r="38" spans="1:102" x14ac:dyDescent="0.2">
      <c r="B38" s="154" t="s">
        <v>146</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3"/>
      <c r="BA38" s="33"/>
      <c r="BB38" s="33"/>
      <c r="BC38" s="38"/>
      <c r="BD38" s="33"/>
      <c r="BE38" s="33"/>
      <c r="BF38" s="33"/>
      <c r="BG38" s="33"/>
      <c r="BH38" s="33"/>
      <c r="BI38" s="33"/>
      <c r="BJ38" s="33"/>
      <c r="BK38" s="33" t="s">
        <v>1093</v>
      </c>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row>
    <row r="40" spans="1:102" s="202" customFormat="1" x14ac:dyDescent="0.2">
      <c r="A40" s="199"/>
      <c r="AJ40" s="202" t="s">
        <v>1094</v>
      </c>
    </row>
    <row r="41" spans="1:102" s="202" customFormat="1" x14ac:dyDescent="0.2">
      <c r="A41" s="199"/>
      <c r="CN41" s="202" t="s">
        <v>1095</v>
      </c>
    </row>
    <row r="42" spans="1:102" s="202" customFormat="1" x14ac:dyDescent="0.2">
      <c r="A42" s="199"/>
    </row>
    <row r="43" spans="1:102" s="166" customFormat="1" x14ac:dyDescent="0.2">
      <c r="A43" s="491" t="s">
        <v>942</v>
      </c>
    </row>
    <row r="44" spans="1:102" s="5" customFormat="1" x14ac:dyDescent="0.2">
      <c r="A44" s="322" t="s">
        <v>966</v>
      </c>
    </row>
    <row r="45" spans="1:102" s="168" customFormat="1" x14ac:dyDescent="0.2">
      <c r="A45" s="322"/>
    </row>
    <row r="46" spans="1:102" x14ac:dyDescent="0.2">
      <c r="A46" s="182" t="s">
        <v>153</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row>
    <row r="47" spans="1:102" x14ac:dyDescent="0.2">
      <c r="A47" s="69"/>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t="s">
        <v>2170</v>
      </c>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row>
    <row r="48" spans="1:102" x14ac:dyDescent="0.2">
      <c r="A48" s="69"/>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t="s">
        <v>1096</v>
      </c>
      <c r="BW48" s="33"/>
      <c r="BX48" s="33"/>
    </row>
    <row r="49" spans="1:85" x14ac:dyDescent="0.2">
      <c r="A49" s="69"/>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CG49" s="1" t="s">
        <v>1097</v>
      </c>
    </row>
    <row r="50" spans="1:85" s="167" customFormat="1" x14ac:dyDescent="0.2">
      <c r="A50" s="69"/>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row>
    <row r="51" spans="1:85" x14ac:dyDescent="0.2">
      <c r="A51" s="182" t="s">
        <v>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row>
    <row r="52" spans="1:85" x14ac:dyDescent="0.2">
      <c r="A52" s="69"/>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row>
    <row r="53" spans="1:85" x14ac:dyDescent="0.2">
      <c r="A53" s="6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row>
    <row r="54" spans="1:85" x14ac:dyDescent="0.2">
      <c r="A54" s="69"/>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row>
    <row r="55" spans="1:85" x14ac:dyDescent="0.2">
      <c r="A55" s="69"/>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row>
    <row r="56" spans="1:85" x14ac:dyDescent="0.2">
      <c r="A56" s="69"/>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row>
    <row r="57" spans="1:85" s="167" customFormat="1" x14ac:dyDescent="0.2">
      <c r="A57" s="69"/>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row>
    <row r="58" spans="1:85" x14ac:dyDescent="0.2">
      <c r="A58" s="182" t="s">
        <v>4</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row>
    <row r="59" spans="1:85" x14ac:dyDescent="0.2">
      <c r="A59" s="6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t="s">
        <v>1098</v>
      </c>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85" x14ac:dyDescent="0.2">
      <c r="A60" s="6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t="s">
        <v>2171</v>
      </c>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85" x14ac:dyDescent="0.2">
      <c r="A61" s="69"/>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t="s">
        <v>2172</v>
      </c>
    </row>
    <row r="62" spans="1:85" x14ac:dyDescent="0.2">
      <c r="A62" s="6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row>
    <row r="63" spans="1:85" x14ac:dyDescent="0.2">
      <c r="A63" s="6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85" x14ac:dyDescent="0.2">
      <c r="A64" s="6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row>
    <row r="65" spans="1:76" s="167" customFormat="1" x14ac:dyDescent="0.2">
      <c r="A65" s="69"/>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row>
    <row r="66" spans="1:76" x14ac:dyDescent="0.2">
      <c r="A66" s="182" t="s">
        <v>2</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76" x14ac:dyDescent="0.2">
      <c r="A67" s="6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t="s">
        <v>2178</v>
      </c>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row>
    <row r="68" spans="1:76" x14ac:dyDescent="0.2">
      <c r="A68" s="69"/>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t="s">
        <v>2180</v>
      </c>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row>
    <row r="69" spans="1:76" x14ac:dyDescent="0.2">
      <c r="A69" s="69"/>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t="s">
        <v>2181</v>
      </c>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76" s="167" customFormat="1" x14ac:dyDescent="0.2">
      <c r="A70" s="69"/>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row>
    <row r="71" spans="1:76" x14ac:dyDescent="0.2">
      <c r="A71" s="182" t="s">
        <v>3</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76" x14ac:dyDescent="0.2">
      <c r="A72" s="69"/>
      <c r="B72" s="33"/>
      <c r="C72" s="33"/>
      <c r="D72" s="33"/>
      <c r="E72" s="33"/>
      <c r="F72" s="33"/>
      <c r="G72" s="33"/>
      <c r="H72" s="33"/>
      <c r="I72" s="33"/>
      <c r="J72" s="33"/>
      <c r="K72" s="33"/>
      <c r="L72" s="33"/>
      <c r="M72" s="33"/>
      <c r="N72" s="33"/>
      <c r="O72" s="33"/>
      <c r="P72" s="33"/>
      <c r="Q72" s="33"/>
      <c r="R72" s="33"/>
      <c r="S72" s="33" t="s">
        <v>2146</v>
      </c>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76" x14ac:dyDescent="0.2">
      <c r="A73" s="6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t="s">
        <v>2147</v>
      </c>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76" x14ac:dyDescent="0.2">
      <c r="A74" s="6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t="s">
        <v>2148</v>
      </c>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76" s="167" customFormat="1" x14ac:dyDescent="0.2">
      <c r="A75" s="69"/>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row>
    <row r="76" spans="1:76" x14ac:dyDescent="0.2">
      <c r="A76" s="182" t="s">
        <v>167</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76" x14ac:dyDescent="0.2">
      <c r="A77" s="69"/>
      <c r="B77" s="33"/>
      <c r="C77" s="33"/>
      <c r="D77" s="33"/>
      <c r="E77" s="33"/>
      <c r="F77" s="33"/>
      <c r="G77" s="33"/>
      <c r="H77" s="33"/>
      <c r="I77" s="33"/>
      <c r="J77" s="33"/>
      <c r="K77" s="33"/>
      <c r="L77" s="33"/>
      <c r="M77" s="33"/>
      <c r="N77" s="33"/>
      <c r="O77" s="33"/>
      <c r="P77" s="33"/>
      <c r="Q77" s="33"/>
      <c r="R77" s="33"/>
      <c r="S77" s="33" t="s">
        <v>2173</v>
      </c>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76"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t="s">
        <v>2144</v>
      </c>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76" x14ac:dyDescent="0.2">
      <c r="A79" s="6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t="s">
        <v>1099</v>
      </c>
      <c r="BQ79" s="33"/>
      <c r="BR79" s="33"/>
      <c r="BS79" s="33"/>
      <c r="BT79" s="33"/>
      <c r="BU79" s="33"/>
      <c r="BV79" s="33"/>
      <c r="BW79" s="33"/>
      <c r="BX79" s="33"/>
    </row>
    <row r="80" spans="1:76" x14ac:dyDescent="0.2">
      <c r="A80" s="6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t="s">
        <v>1100</v>
      </c>
      <c r="BQ80" s="33"/>
      <c r="BR80" s="33"/>
      <c r="BS80" s="33"/>
      <c r="BT80" s="33"/>
      <c r="BU80" s="33"/>
      <c r="BV80" s="33"/>
      <c r="BW80" s="33"/>
      <c r="BX80" s="33"/>
    </row>
    <row r="81" spans="1:76"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t="s">
        <v>1101</v>
      </c>
      <c r="BQ81" s="33"/>
      <c r="BR81" s="33"/>
      <c r="BS81" s="33"/>
      <c r="BT81" s="33"/>
      <c r="BU81" s="33"/>
      <c r="BV81" s="33"/>
      <c r="BW81" s="33"/>
      <c r="BX81" s="33"/>
    </row>
    <row r="82" spans="1:7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t="s">
        <v>1102</v>
      </c>
      <c r="BS82" s="33"/>
      <c r="BT82" s="33"/>
      <c r="BU82" s="33"/>
      <c r="BV82" s="33"/>
      <c r="BW82" s="33"/>
      <c r="BX82" s="33"/>
    </row>
    <row r="83" spans="1:76" x14ac:dyDescent="0.2">
      <c r="A83" s="6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76" x14ac:dyDescent="0.2">
      <c r="A84" s="69"/>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row>
    <row r="85" spans="1:76" s="167" customFormat="1" x14ac:dyDescent="0.2">
      <c r="A85" s="69"/>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row>
    <row r="86" spans="1:76" s="213" customFormat="1" x14ac:dyDescent="0.2">
      <c r="A86" s="214" t="s">
        <v>5</v>
      </c>
    </row>
    <row r="87" spans="1:76" s="213" customFormat="1" x14ac:dyDescent="0.2">
      <c r="A87" s="214" t="s">
        <v>1901</v>
      </c>
      <c r="AU87" s="213" t="s">
        <v>2422</v>
      </c>
    </row>
    <row r="88" spans="1:76" s="213" customFormat="1" x14ac:dyDescent="0.2">
      <c r="A88" s="214" t="s">
        <v>943</v>
      </c>
      <c r="AU88" s="213" t="s">
        <v>2423</v>
      </c>
    </row>
    <row r="89" spans="1:76" s="213" customFormat="1" x14ac:dyDescent="0.2">
      <c r="A89" s="214"/>
      <c r="AV89" s="213" t="s">
        <v>2416</v>
      </c>
    </row>
    <row r="90" spans="1:76" s="213" customFormat="1" x14ac:dyDescent="0.2">
      <c r="A90" s="214"/>
      <c r="AV90" s="213" t="s">
        <v>2417</v>
      </c>
    </row>
    <row r="91" spans="1:76" s="213" customFormat="1" x14ac:dyDescent="0.2">
      <c r="A91" s="214"/>
      <c r="AY91" s="213" t="s">
        <v>2433</v>
      </c>
    </row>
    <row r="92" spans="1:76" s="213" customFormat="1" x14ac:dyDescent="0.2">
      <c r="A92" s="214"/>
      <c r="AY92" s="213" t="s">
        <v>2426</v>
      </c>
    </row>
    <row r="93" spans="1:76" s="213" customFormat="1" x14ac:dyDescent="0.2">
      <c r="A93" s="214"/>
    </row>
    <row r="94" spans="1:76" s="215" customFormat="1" x14ac:dyDescent="0.2">
      <c r="A94" s="214"/>
    </row>
    <row r="95" spans="1:76" x14ac:dyDescent="0.2">
      <c r="A95" s="182" t="s">
        <v>96</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row>
    <row r="96" spans="1:76" x14ac:dyDescent="0.2">
      <c r="A96" s="69"/>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row>
    <row r="97" spans="1:77" s="167" customFormat="1" x14ac:dyDescent="0.2">
      <c r="A97" s="69"/>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row>
    <row r="98" spans="1:77" s="56" customFormat="1" x14ac:dyDescent="0.2">
      <c r="A98" s="182" t="s">
        <v>283</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row>
    <row r="99" spans="1:77" s="56" customFormat="1" x14ac:dyDescent="0.2">
      <c r="A99" s="69"/>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row>
    <row r="100" spans="1:77" s="167" customFormat="1" x14ac:dyDescent="0.2">
      <c r="A100" s="69"/>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row>
    <row r="101" spans="1:77" x14ac:dyDescent="0.2">
      <c r="A101" s="182" t="s">
        <v>7</v>
      </c>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row>
    <row r="102" spans="1:77" x14ac:dyDescent="0.2">
      <c r="A102" s="69"/>
      <c r="B102" s="33"/>
      <c r="C102" s="33" t="s">
        <v>1104</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row>
    <row r="103" spans="1:77" x14ac:dyDescent="0.2">
      <c r="A103" s="69"/>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t="s">
        <v>2415</v>
      </c>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row>
    <row r="104" spans="1:77" s="167" customFormat="1" x14ac:dyDescent="0.2">
      <c r="A104" s="69"/>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row>
    <row r="105" spans="1:77" s="225" customFormat="1" x14ac:dyDescent="0.2">
      <c r="A105" s="224" t="s">
        <v>129</v>
      </c>
    </row>
    <row r="106" spans="1:77" s="225" customFormat="1" x14ac:dyDescent="0.2">
      <c r="A106" s="229"/>
      <c r="N106" s="225" t="s">
        <v>1105</v>
      </c>
    </row>
    <row r="107" spans="1:77" s="225" customFormat="1" x14ac:dyDescent="0.2">
      <c r="A107" s="229"/>
      <c r="V107" s="225" t="s">
        <v>1106</v>
      </c>
    </row>
    <row r="108" spans="1:77" s="225" customFormat="1" x14ac:dyDescent="0.2">
      <c r="A108" s="229"/>
      <c r="AF108" s="225" t="s">
        <v>2253</v>
      </c>
    </row>
    <row r="109" spans="1:77" s="225" customFormat="1" x14ac:dyDescent="0.2">
      <c r="A109" s="229"/>
      <c r="AF109" s="225" t="s">
        <v>2254</v>
      </c>
    </row>
    <row r="110" spans="1:77" s="225" customFormat="1" x14ac:dyDescent="0.2">
      <c r="A110" s="229"/>
      <c r="BR110" s="225" t="s">
        <v>1107</v>
      </c>
    </row>
    <row r="111" spans="1:77" s="225" customFormat="1" x14ac:dyDescent="0.2">
      <c r="A111" s="229"/>
      <c r="BX111" s="225" t="s">
        <v>1108</v>
      </c>
    </row>
    <row r="112" spans="1:77" s="225" customFormat="1" x14ac:dyDescent="0.2">
      <c r="A112" s="229"/>
      <c r="BY112" s="225" t="s">
        <v>1109</v>
      </c>
    </row>
    <row r="113" spans="1:84" s="225" customFormat="1" x14ac:dyDescent="0.2">
      <c r="A113" s="229"/>
    </row>
    <row r="114" spans="1:84" s="225" customFormat="1" x14ac:dyDescent="0.2">
      <c r="A114" s="226"/>
      <c r="P114" s="229"/>
      <c r="CF114" s="225" t="s">
        <v>1110</v>
      </c>
    </row>
    <row r="115" spans="1:84" s="228" customFormat="1" x14ac:dyDescent="0.2">
      <c r="A115" s="226"/>
    </row>
    <row r="116" spans="1:84" x14ac:dyDescent="0.2">
      <c r="A116" s="182" t="s">
        <v>585</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row>
    <row r="117" spans="1:84" x14ac:dyDescent="0.2">
      <c r="A117" s="69"/>
      <c r="B117" s="33"/>
      <c r="C117" s="33"/>
      <c r="D117" s="33"/>
      <c r="E117" s="33"/>
      <c r="F117" s="33"/>
      <c r="G117" s="33"/>
      <c r="H117" s="33"/>
      <c r="I117" s="33"/>
      <c r="J117" s="33"/>
      <c r="K117" s="33"/>
      <c r="L117" s="33"/>
      <c r="M117" s="33"/>
      <c r="N117" s="33"/>
      <c r="O117" s="33"/>
      <c r="P117" s="33"/>
      <c r="Q117" s="33"/>
      <c r="R117" s="33"/>
      <c r="S117" s="33"/>
      <c r="T117" s="33"/>
      <c r="U117" s="33" t="s">
        <v>1111</v>
      </c>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row>
    <row r="118" spans="1:84" x14ac:dyDescent="0.2">
      <c r="A118" s="69"/>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t="s">
        <v>1112</v>
      </c>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row>
    <row r="119" spans="1:84" x14ac:dyDescent="0.2">
      <c r="A119" s="69"/>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t="s">
        <v>1113</v>
      </c>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row>
    <row r="120" spans="1:84" x14ac:dyDescent="0.2">
      <c r="A120" s="69"/>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H120" s="33"/>
      <c r="BI120" s="33"/>
      <c r="BJ120" s="33"/>
      <c r="BK120" s="33"/>
      <c r="BL120" s="33"/>
      <c r="BM120" s="33"/>
      <c r="BN120" s="33"/>
      <c r="BO120" s="33"/>
      <c r="BP120" s="33"/>
      <c r="BQ120" s="33"/>
      <c r="BR120" s="33"/>
      <c r="BS120" s="33"/>
      <c r="BT120" s="33"/>
      <c r="BU120" s="33"/>
      <c r="BV120" s="33"/>
      <c r="BW120" s="33"/>
      <c r="BX120" s="33"/>
      <c r="CE120" s="33" t="s">
        <v>1114</v>
      </c>
      <c r="CF120" s="33"/>
    </row>
    <row r="121" spans="1:84" x14ac:dyDescent="0.2">
      <c r="A121" s="69"/>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H121" s="33"/>
      <c r="BI121" s="33"/>
      <c r="BJ121" s="33"/>
      <c r="BK121" s="33"/>
      <c r="BL121" s="33"/>
      <c r="BM121" s="33"/>
      <c r="BN121" s="33"/>
      <c r="BO121" s="33"/>
      <c r="BP121" s="33"/>
      <c r="BQ121" s="33"/>
      <c r="BR121" s="33"/>
      <c r="BS121" s="33"/>
      <c r="BT121" s="33"/>
      <c r="BU121" s="33"/>
      <c r="BV121" s="33"/>
      <c r="BW121" s="33"/>
      <c r="BX121" s="33"/>
      <c r="CE121" s="33"/>
      <c r="CF121" s="33" t="s">
        <v>1115</v>
      </c>
    </row>
    <row r="122" spans="1:84"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row>
    <row r="123" spans="1:84" s="167" customFormat="1" x14ac:dyDescent="0.2">
      <c r="A123" s="69"/>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row>
    <row r="124" spans="1:84" x14ac:dyDescent="0.2">
      <c r="A124" s="182" t="s">
        <v>10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row>
    <row r="125" spans="1:84" x14ac:dyDescent="0.2">
      <c r="A125" s="69"/>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row>
    <row r="126" spans="1:84" s="167" customFormat="1" x14ac:dyDescent="0.2">
      <c r="A126" s="69"/>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row>
    <row r="127" spans="1:84" s="56" customFormat="1" x14ac:dyDescent="0.2">
      <c r="A127" s="182" t="s">
        <v>945</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row>
    <row r="128" spans="1:84" s="56" customFormat="1" x14ac:dyDescent="0.2">
      <c r="A128" s="69"/>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t="s">
        <v>1116</v>
      </c>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row>
    <row r="129" spans="1:76" s="167" customFormat="1" x14ac:dyDescent="0.2">
      <c r="A129" s="181"/>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row>
    <row r="130" spans="1:76" s="56" customFormat="1" x14ac:dyDescent="0.2">
      <c r="A130" s="69" t="s">
        <v>951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row>
    <row r="131" spans="1:76" s="56" customFormat="1" x14ac:dyDescent="0.2">
      <c r="A131" s="69" t="s">
        <v>952</v>
      </c>
      <c r="B131" s="5"/>
      <c r="C131" s="5"/>
      <c r="D131" s="5"/>
      <c r="E131" s="5"/>
      <c r="F131" s="5"/>
      <c r="G131" s="5"/>
      <c r="H131" s="5"/>
      <c r="I131" s="5"/>
      <c r="J131" s="5"/>
      <c r="K131" s="5"/>
      <c r="L131" s="5" t="s">
        <v>2196</v>
      </c>
      <c r="M131" s="5"/>
      <c r="N131" s="5"/>
      <c r="O131" s="5"/>
      <c r="P131" s="5"/>
      <c r="Q131" s="5"/>
      <c r="R131" s="5"/>
      <c r="S131" s="5"/>
      <c r="T131" s="5"/>
      <c r="U131" s="5"/>
      <c r="V131" s="5"/>
      <c r="W131" s="5"/>
      <c r="X131" s="5"/>
      <c r="Y131" s="5"/>
      <c r="Z131" s="5"/>
      <c r="AA131" s="5"/>
      <c r="AB131" s="5"/>
      <c r="AC131" s="5"/>
      <c r="AD131" s="5"/>
      <c r="AE131" s="5"/>
      <c r="AF131" s="5"/>
      <c r="AG131" s="5"/>
      <c r="AI131" s="5"/>
      <c r="AJ131" s="5"/>
      <c r="AK131" s="5"/>
      <c r="AL131" s="5"/>
      <c r="AM131" s="5"/>
      <c r="AO131" s="5"/>
      <c r="AP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row>
    <row r="132" spans="1:76" s="56" customFormat="1" x14ac:dyDescent="0.2">
      <c r="A132" s="69" t="s">
        <v>209</v>
      </c>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t="s">
        <v>2193</v>
      </c>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R132" s="5"/>
      <c r="BS132" s="5"/>
      <c r="BT132" s="5"/>
      <c r="BU132" s="5"/>
      <c r="BV132" s="5"/>
      <c r="BW132" s="5"/>
      <c r="BX132" s="5"/>
    </row>
    <row r="133" spans="1:76" s="56" customFormat="1" x14ac:dyDescent="0.2">
      <c r="A133" s="69"/>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O133" s="5"/>
      <c r="AP133" s="5" t="s">
        <v>2195</v>
      </c>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33"/>
      <c r="BR133" s="5"/>
      <c r="BS133" s="5"/>
      <c r="BT133" s="5"/>
      <c r="BU133" s="5"/>
      <c r="BV133" s="5"/>
      <c r="BW133" s="5"/>
      <c r="BX133" s="5"/>
    </row>
    <row r="134" spans="1:76" s="56" customFormat="1" x14ac:dyDescent="0.2">
      <c r="A134" s="69"/>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O134" s="5"/>
      <c r="AP134" s="5" t="s">
        <v>2194</v>
      </c>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33"/>
      <c r="BR134" s="5"/>
      <c r="BS134" s="5"/>
      <c r="BT134" s="5"/>
      <c r="BU134" s="5"/>
      <c r="BV134" s="5"/>
      <c r="BW134" s="5"/>
      <c r="BX134" s="5"/>
    </row>
    <row r="135" spans="1:76" s="56" customFormat="1" x14ac:dyDescent="0.2">
      <c r="A135" s="6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O135" s="5"/>
      <c r="AP135" s="5"/>
      <c r="AQ135" s="5"/>
      <c r="AR135" s="5"/>
      <c r="AS135" s="5"/>
      <c r="AT135" s="5"/>
      <c r="AU135" s="5"/>
      <c r="AV135" s="5"/>
      <c r="AW135" s="5"/>
      <c r="AX135" s="5"/>
      <c r="AY135" s="5"/>
      <c r="AZ135" s="5" t="s">
        <v>2197</v>
      </c>
      <c r="BA135" s="5"/>
      <c r="BB135" s="5"/>
      <c r="BC135" s="5"/>
      <c r="BD135" s="5"/>
      <c r="BE135" s="5"/>
      <c r="BF135" s="5"/>
      <c r="BG135" s="5"/>
      <c r="BH135" s="5"/>
      <c r="BI135" s="5"/>
      <c r="BJ135" s="5"/>
      <c r="BK135" s="5"/>
      <c r="BL135" s="5"/>
      <c r="BM135" s="5"/>
      <c r="BN135" s="5"/>
      <c r="BO135" s="5"/>
      <c r="BP135" s="5"/>
      <c r="BQ135" s="33"/>
      <c r="BR135" s="5"/>
      <c r="BS135" s="5"/>
      <c r="BT135" s="5"/>
      <c r="BU135" s="5"/>
      <c r="BV135" s="5"/>
      <c r="BW135" s="5"/>
      <c r="BX135" s="5"/>
    </row>
    <row r="136" spans="1:76" s="56" customFormat="1" x14ac:dyDescent="0.2">
      <c r="A136" s="6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33"/>
      <c r="BR136" s="5"/>
      <c r="BS136" s="5"/>
      <c r="BT136" s="5"/>
      <c r="BU136" s="5"/>
      <c r="BV136" s="5"/>
      <c r="BW136" s="5"/>
      <c r="BX136" s="5"/>
    </row>
    <row r="137" spans="1:76" s="56" customFormat="1" x14ac:dyDescent="0.2">
      <c r="A137" s="6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33"/>
      <c r="BR137" s="5"/>
      <c r="BS137" s="5"/>
      <c r="BT137" s="5"/>
      <c r="BU137" s="5"/>
      <c r="BV137" s="5"/>
      <c r="BW137" s="5"/>
      <c r="BX137" s="5"/>
    </row>
    <row r="138" spans="1:76" s="167" customFormat="1" x14ac:dyDescent="0.2">
      <c r="A138" s="69"/>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row>
    <row r="139" spans="1:76" x14ac:dyDescent="0.2">
      <c r="A139" s="182" t="s">
        <v>11</v>
      </c>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2">
      <c r="A140" s="69" t="s">
        <v>953</v>
      </c>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t="s">
        <v>1117</v>
      </c>
      <c r="BS140" s="33"/>
      <c r="BT140" s="33"/>
      <c r="BU140" s="33"/>
      <c r="BV140" s="33"/>
      <c r="BW140" s="33"/>
      <c r="BX140" s="33"/>
    </row>
    <row r="141" spans="1:76" x14ac:dyDescent="0.2">
      <c r="A141" s="69" t="s">
        <v>954</v>
      </c>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t="s">
        <v>1118</v>
      </c>
      <c r="BU141" s="33"/>
      <c r="BV141" s="33"/>
      <c r="BW141" s="33"/>
      <c r="BX141" s="33"/>
    </row>
    <row r="142" spans="1:76" s="56" customFormat="1" x14ac:dyDescent="0.2">
      <c r="A142" s="6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33"/>
      <c r="BR142" s="5"/>
      <c r="BS142" s="33" t="s">
        <v>1119</v>
      </c>
      <c r="BT142" s="33"/>
      <c r="BU142" s="5"/>
      <c r="BV142" s="5"/>
      <c r="BW142" s="5"/>
      <c r="BX142" s="5"/>
    </row>
    <row r="143" spans="1:76" s="56" customFormat="1" x14ac:dyDescent="0.2">
      <c r="A143" s="6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33"/>
      <c r="BR143" s="5"/>
      <c r="BS143" s="33"/>
      <c r="BT143" s="33" t="s">
        <v>1120</v>
      </c>
      <c r="BU143" s="5"/>
      <c r="BV143" s="5"/>
      <c r="BW143" s="5"/>
      <c r="BX143" s="5"/>
    </row>
    <row r="144" spans="1:76" s="56" customFormat="1" x14ac:dyDescent="0.2">
      <c r="A144" s="6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33"/>
      <c r="BR144" s="5"/>
      <c r="BS144" s="5"/>
      <c r="BT144" s="5" t="s">
        <v>1121</v>
      </c>
      <c r="BU144" s="5"/>
      <c r="BV144" s="5"/>
      <c r="BW144" s="5"/>
      <c r="BX144" s="5"/>
    </row>
    <row r="145" spans="1:76" s="56" customFormat="1" x14ac:dyDescent="0.2">
      <c r="A145" s="6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33"/>
      <c r="BR145" s="5"/>
      <c r="BS145" s="5"/>
      <c r="BT145" s="5" t="s">
        <v>2374</v>
      </c>
      <c r="BU145" s="5"/>
      <c r="BV145" s="5"/>
      <c r="BW145" s="5"/>
      <c r="BX145" s="5"/>
    </row>
    <row r="146" spans="1:76" s="56" customFormat="1" x14ac:dyDescent="0.2">
      <c r="A146" s="6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33"/>
      <c r="BR146" s="5"/>
      <c r="BS146" s="5"/>
      <c r="BT146" s="5" t="s">
        <v>1122</v>
      </c>
      <c r="BU146" s="5"/>
      <c r="BV146" s="5"/>
      <c r="BW146" s="5"/>
      <c r="BX146" s="5"/>
    </row>
    <row r="147" spans="1:76" s="56" customFormat="1" x14ac:dyDescent="0.2">
      <c r="A147" s="6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33"/>
      <c r="BR147" s="5"/>
      <c r="BS147" s="5"/>
      <c r="BT147" s="5" t="s">
        <v>1123</v>
      </c>
      <c r="BU147" s="5"/>
      <c r="BV147" s="5"/>
      <c r="BW147" s="5"/>
      <c r="BX147" s="5"/>
    </row>
    <row r="148" spans="1:76" s="167" customFormat="1" x14ac:dyDescent="0.2">
      <c r="A148" s="69"/>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row>
    <row r="149" spans="1:76" x14ac:dyDescent="0.2">
      <c r="A149" s="182" t="s">
        <v>94</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row>
    <row r="150" spans="1:76" x14ac:dyDescent="0.2">
      <c r="A150" s="69"/>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row>
    <row r="151" spans="1:76" x14ac:dyDescent="0.2">
      <c r="A151" s="69"/>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t="s">
        <v>2284</v>
      </c>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row>
    <row r="152" spans="1:76" x14ac:dyDescent="0.2">
      <c r="A152" s="69"/>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t="s">
        <v>2285</v>
      </c>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row>
    <row r="153" spans="1:76" x14ac:dyDescent="0.2">
      <c r="A153" s="69"/>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t="s">
        <v>2283</v>
      </c>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row>
    <row r="154" spans="1:76" x14ac:dyDescent="0.2">
      <c r="A154" s="69"/>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row>
    <row r="155" spans="1:76" x14ac:dyDescent="0.2">
      <c r="A155" s="69"/>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row>
    <row r="156" spans="1:76" x14ac:dyDescent="0.2">
      <c r="A156" s="6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row>
    <row r="157" spans="1:76" x14ac:dyDescent="0.2">
      <c r="A157" s="69"/>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row>
    <row r="158" spans="1:76" x14ac:dyDescent="0.2">
      <c r="A158" s="69"/>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row>
    <row r="159" spans="1:76" x14ac:dyDescent="0.2">
      <c r="A159" s="69"/>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row>
    <row r="160" spans="1:76" x14ac:dyDescent="0.2">
      <c r="A160" s="69"/>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row>
    <row r="161" spans="1:76" x14ac:dyDescent="0.2">
      <c r="A161" s="69"/>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row>
    <row r="162" spans="1:76" s="167" customFormat="1" x14ac:dyDescent="0.2">
      <c r="A162" s="69"/>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row>
    <row r="163" spans="1:76" s="165" customFormat="1" x14ac:dyDescent="0.2">
      <c r="A163" s="182" t="s">
        <v>946</v>
      </c>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row>
    <row r="164" spans="1:76" s="56" customFormat="1" x14ac:dyDescent="0.2">
      <c r="A164" s="69" t="s">
        <v>943</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row>
    <row r="165" spans="1:76" s="167" customFormat="1" x14ac:dyDescent="0.2">
      <c r="A165" s="181"/>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row>
    <row r="166" spans="1:76" s="249" customFormat="1" x14ac:dyDescent="0.2">
      <c r="A166" s="248" t="s">
        <v>220</v>
      </c>
    </row>
    <row r="167" spans="1:76" s="249" customFormat="1" x14ac:dyDescent="0.2">
      <c r="A167" s="250"/>
    </row>
    <row r="168" spans="1:76" s="249" customFormat="1" x14ac:dyDescent="0.2">
      <c r="A168" s="250"/>
      <c r="AH168" s="249" t="s">
        <v>1124</v>
      </c>
    </row>
    <row r="169" spans="1:76" s="249" customFormat="1" x14ac:dyDescent="0.2">
      <c r="A169" s="250"/>
      <c r="AQ169" s="249" t="s">
        <v>2316</v>
      </c>
    </row>
    <row r="170" spans="1:76" s="249" customFormat="1" x14ac:dyDescent="0.2">
      <c r="A170" s="250"/>
    </row>
    <row r="171" spans="1:76" s="249" customFormat="1" x14ac:dyDescent="0.2">
      <c r="A171" s="250"/>
      <c r="BK171" s="249" t="s">
        <v>1125</v>
      </c>
    </row>
    <row r="172" spans="1:76" s="249" customFormat="1" x14ac:dyDescent="0.2">
      <c r="A172" s="250"/>
      <c r="BL172" s="249" t="s">
        <v>1126</v>
      </c>
    </row>
    <row r="173" spans="1:76" s="249" customFormat="1" x14ac:dyDescent="0.2">
      <c r="A173" s="250"/>
      <c r="BL173" s="249" t="s">
        <v>1127</v>
      </c>
    </row>
    <row r="174" spans="1:76" s="249" customFormat="1" x14ac:dyDescent="0.2">
      <c r="A174" s="250"/>
      <c r="BL174" s="249" t="s">
        <v>1128</v>
      </c>
    </row>
    <row r="175" spans="1:76" s="249" customFormat="1" x14ac:dyDescent="0.2">
      <c r="A175" s="250"/>
      <c r="BM175" s="249" t="s">
        <v>2317</v>
      </c>
    </row>
    <row r="176" spans="1:76" s="249" customFormat="1" x14ac:dyDescent="0.2">
      <c r="A176" s="250"/>
      <c r="BM176" s="249" t="s">
        <v>1129</v>
      </c>
    </row>
    <row r="177" spans="1:80" s="249" customFormat="1" x14ac:dyDescent="0.2">
      <c r="A177" s="250"/>
      <c r="BM177" s="249" t="s">
        <v>1130</v>
      </c>
    </row>
    <row r="178" spans="1:80" s="249" customFormat="1" x14ac:dyDescent="0.2">
      <c r="A178" s="250"/>
      <c r="BN178" s="249" t="s">
        <v>1131</v>
      </c>
    </row>
    <row r="179" spans="1:80" s="251" customFormat="1" x14ac:dyDescent="0.2">
      <c r="A179" s="250"/>
    </row>
    <row r="180" spans="1:80" x14ac:dyDescent="0.2">
      <c r="A180" s="182" t="s">
        <v>128</v>
      </c>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row>
    <row r="181" spans="1:80" x14ac:dyDescent="0.2">
      <c r="A181" s="69"/>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t="s">
        <v>1132</v>
      </c>
      <c r="BT181" s="33"/>
      <c r="BU181" s="33"/>
      <c r="BV181" s="33"/>
      <c r="BW181" s="33"/>
      <c r="BX181" s="33"/>
    </row>
    <row r="182" spans="1:80" x14ac:dyDescent="0.2">
      <c r="A182" s="69"/>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CB182" s="1" t="s">
        <v>2271</v>
      </c>
    </row>
    <row r="183" spans="1:80" s="167" customFormat="1" x14ac:dyDescent="0.2">
      <c r="A183" s="69"/>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row>
    <row r="184" spans="1:80" s="495" customFormat="1" x14ac:dyDescent="0.2">
      <c r="A184" s="494" t="s">
        <v>950</v>
      </c>
    </row>
    <row r="185" spans="1:80" s="498" customFormat="1" x14ac:dyDescent="0.2">
      <c r="A185" s="497"/>
      <c r="D185" s="498" t="s">
        <v>2388</v>
      </c>
    </row>
    <row r="186" spans="1:80" s="306" customFormat="1" x14ac:dyDescent="0.2">
      <c r="A186" s="497"/>
    </row>
    <row r="187" spans="1:80" s="500" customFormat="1" x14ac:dyDescent="0.2">
      <c r="A187" s="499"/>
    </row>
    <row r="188" spans="1:80" s="495" customFormat="1" x14ac:dyDescent="0.2">
      <c r="A188" s="494" t="s">
        <v>949</v>
      </c>
    </row>
    <row r="189" spans="1:80" s="498" customFormat="1" x14ac:dyDescent="0.2">
      <c r="A189" s="497"/>
      <c r="BK189" s="498" t="s">
        <v>1133</v>
      </c>
    </row>
    <row r="190" spans="1:80" s="306" customFormat="1" x14ac:dyDescent="0.2">
      <c r="A190" s="497"/>
      <c r="BQ190" s="498"/>
      <c r="BT190" s="306" t="s">
        <v>2375</v>
      </c>
    </row>
    <row r="191" spans="1:80" s="306" customFormat="1" x14ac:dyDescent="0.2">
      <c r="A191" s="497"/>
      <c r="BQ191" s="498"/>
      <c r="BT191" s="306" t="s">
        <v>1122</v>
      </c>
    </row>
    <row r="192" spans="1:80" s="306" customFormat="1" x14ac:dyDescent="0.2">
      <c r="A192" s="497"/>
      <c r="BQ192" s="498"/>
      <c r="BT192" s="306" t="s">
        <v>1123</v>
      </c>
    </row>
    <row r="193" spans="1:76" s="500" customFormat="1" x14ac:dyDescent="0.2">
      <c r="A193" s="499"/>
    </row>
    <row r="194" spans="1:76" s="495" customFormat="1" x14ac:dyDescent="0.2">
      <c r="A194" s="494" t="s">
        <v>948</v>
      </c>
    </row>
    <row r="195" spans="1:76" s="306" customFormat="1" x14ac:dyDescent="0.2">
      <c r="A195" s="497"/>
    </row>
    <row r="196" spans="1:76" s="500" customFormat="1" x14ac:dyDescent="0.2">
      <c r="A196" s="499"/>
    </row>
    <row r="197" spans="1:76" s="495" customFormat="1" x14ac:dyDescent="0.2">
      <c r="A197" s="494" t="s">
        <v>947</v>
      </c>
    </row>
    <row r="198" spans="1:76" s="306" customFormat="1" x14ac:dyDescent="0.2">
      <c r="A198" s="497"/>
      <c r="AF198" s="306" t="s">
        <v>1897</v>
      </c>
    </row>
    <row r="199" spans="1:76" s="306" customFormat="1" x14ac:dyDescent="0.2">
      <c r="A199" s="497"/>
      <c r="AH199" s="306" t="s">
        <v>1898</v>
      </c>
    </row>
    <row r="200" spans="1:76" s="306" customFormat="1" x14ac:dyDescent="0.2">
      <c r="A200" s="497"/>
    </row>
    <row r="201" spans="1:76" s="500" customFormat="1" x14ac:dyDescent="0.2">
      <c r="A201" s="499"/>
    </row>
    <row r="202" spans="1:76" s="495" customFormat="1" x14ac:dyDescent="0.2">
      <c r="A202" s="494" t="s">
        <v>95</v>
      </c>
    </row>
    <row r="203" spans="1:76" s="306" customFormat="1" x14ac:dyDescent="0.2">
      <c r="A203" s="497" t="s">
        <v>944</v>
      </c>
    </row>
    <row r="204" spans="1:76" s="500" customFormat="1" x14ac:dyDescent="0.2">
      <c r="A204" s="499"/>
    </row>
    <row r="205" spans="1:76" x14ac:dyDescent="0.2">
      <c r="A205" s="4" t="s">
        <v>130</v>
      </c>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row>
    <row r="206" spans="1:76" x14ac:dyDescent="0.2">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row>
    <row r="207" spans="1:76" x14ac:dyDescent="0.2">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row>
    <row r="208" spans="1:76" s="169" customFormat="1" x14ac:dyDescent="0.2">
      <c r="A208" s="217" t="s">
        <v>15</v>
      </c>
    </row>
    <row r="209" spans="1:85" s="170" customFormat="1" x14ac:dyDescent="0.2">
      <c r="A209" s="218"/>
      <c r="AQ209" s="170" t="s">
        <v>2376</v>
      </c>
    </row>
    <row r="210" spans="1:85" s="170" customFormat="1" x14ac:dyDescent="0.2">
      <c r="A210" s="218"/>
    </row>
    <row r="211" spans="1:85" s="171" customFormat="1" x14ac:dyDescent="0.2">
      <c r="A211" s="219"/>
    </row>
    <row r="212" spans="1:85" s="172" customFormat="1" x14ac:dyDescent="0.2">
      <c r="A212" s="220" t="s">
        <v>16</v>
      </c>
      <c r="F212" s="172" t="s">
        <v>1134</v>
      </c>
    </row>
    <row r="213" spans="1:85" s="173" customFormat="1" x14ac:dyDescent="0.2">
      <c r="A213" s="221"/>
      <c r="K213" s="173" t="s">
        <v>1135</v>
      </c>
    </row>
    <row r="214" spans="1:85" s="173" customFormat="1" x14ac:dyDescent="0.2">
      <c r="A214" s="221"/>
      <c r="W214" s="173" t="s">
        <v>1876</v>
      </c>
    </row>
    <row r="215" spans="1:85" s="173" customFormat="1" x14ac:dyDescent="0.2">
      <c r="A215" s="221"/>
      <c r="AF215" s="173" t="s">
        <v>1897</v>
      </c>
    </row>
    <row r="216" spans="1:85" s="173" customFormat="1" x14ac:dyDescent="0.2">
      <c r="A216" s="221"/>
      <c r="AH216" s="173" t="s">
        <v>1899</v>
      </c>
    </row>
    <row r="217" spans="1:85" s="173" customFormat="1" x14ac:dyDescent="0.2">
      <c r="A217" s="221"/>
      <c r="AJ217" s="173" t="s">
        <v>1877</v>
      </c>
    </row>
    <row r="218" spans="1:85" s="173" customFormat="1" x14ac:dyDescent="0.2">
      <c r="A218" s="221"/>
      <c r="AP218" s="173" t="s">
        <v>1879</v>
      </c>
    </row>
    <row r="219" spans="1:85" s="173" customFormat="1" x14ac:dyDescent="0.2">
      <c r="A219" s="221"/>
      <c r="AY219" s="173" t="s">
        <v>1103</v>
      </c>
    </row>
    <row r="220" spans="1:85" s="173" customFormat="1" x14ac:dyDescent="0.2">
      <c r="A220" s="221"/>
      <c r="BV220" s="173" t="s">
        <v>1878</v>
      </c>
    </row>
    <row r="221" spans="1:85" s="173" customFormat="1" x14ac:dyDescent="0.2">
      <c r="A221" s="221"/>
      <c r="CC221" s="173" t="s">
        <v>1880</v>
      </c>
    </row>
    <row r="222" spans="1:85" s="173" customFormat="1" x14ac:dyDescent="0.2">
      <c r="A222" s="221"/>
    </row>
    <row r="223" spans="1:85" s="173" customFormat="1" x14ac:dyDescent="0.2">
      <c r="A223" s="221"/>
      <c r="CG223" s="173" t="s">
        <v>1136</v>
      </c>
    </row>
    <row r="224" spans="1:85" s="174" customFormat="1" x14ac:dyDescent="0.2">
      <c r="A224" s="222"/>
    </row>
    <row r="225" spans="2:76" x14ac:dyDescent="0.2">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row>
    <row r="226" spans="2:76" x14ac:dyDescent="0.2">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row>
    <row r="227" spans="2:76" x14ac:dyDescent="0.2">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row>
    <row r="228" spans="2:76" x14ac:dyDescent="0.2">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row>
    <row r="229" spans="2:76" x14ac:dyDescent="0.2">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row>
    <row r="230" spans="2:76" x14ac:dyDescent="0.2">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row>
    <row r="231" spans="2:76" x14ac:dyDescent="0.2">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row>
    <row r="232" spans="2:76" x14ac:dyDescent="0.2">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row>
    <row r="233" spans="2:76" x14ac:dyDescent="0.2">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row>
    <row r="234" spans="2:76" x14ac:dyDescent="0.2">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row>
    <row r="235" spans="2:76" x14ac:dyDescent="0.2">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row>
  </sheetData>
  <pageMargins left="0.75" right="0.75" top="1" bottom="1" header="0.5" footer="0.5"/>
  <pageSetup paperSize="17" scale="73"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324"/>
  <sheetViews>
    <sheetView zoomScaleNormal="100" workbookViewId="0">
      <pane xSplit="1" ySplit="2" topLeftCell="B238"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8490</v>
      </c>
      <c r="C2" s="37">
        <f>(11000-C36)+'WA4'!$A$5</f>
        <v>8480</v>
      </c>
      <c r="D2" s="37">
        <f>(11000-D36)+'WA4'!$A$5</f>
        <v>8470</v>
      </c>
      <c r="E2" s="37">
        <f>(11000-E36)+'WA4'!$A$5</f>
        <v>8460</v>
      </c>
      <c r="F2" s="37">
        <f>(11000-F36)+'WA4'!$A$5</f>
        <v>8450</v>
      </c>
      <c r="G2" s="37">
        <f>(11000-G36)+'WA4'!$A$5</f>
        <v>8440</v>
      </c>
      <c r="H2" s="37">
        <f>(11000-H36)+'WA4'!$A$5</f>
        <v>8430</v>
      </c>
      <c r="I2" s="37">
        <f>(11000-I36)+'WA4'!$A$5</f>
        <v>8420</v>
      </c>
      <c r="J2" s="37">
        <f>(11000-J36)+'WA4'!$A$5</f>
        <v>8410</v>
      </c>
      <c r="K2" s="37">
        <f>(11000-K36)+'WA4'!$A$5</f>
        <v>8400</v>
      </c>
      <c r="L2" s="37">
        <f>(11000-L36)+'WA4'!$A$5</f>
        <v>8390</v>
      </c>
      <c r="M2" s="37">
        <f>(11000-M36)+'WA4'!$A$5</f>
        <v>8380</v>
      </c>
      <c r="N2" s="37">
        <f>(11000-N36)+'WA4'!$A$5</f>
        <v>8370</v>
      </c>
      <c r="O2" s="37">
        <f>(11000-O36)+'WA4'!$A$5</f>
        <v>8360</v>
      </c>
      <c r="P2" s="37">
        <f>(11000-P36)+'WA4'!$A$5</f>
        <v>8350</v>
      </c>
      <c r="Q2" s="37">
        <f>(11000-Q36)+'WA4'!$A$5</f>
        <v>8340</v>
      </c>
      <c r="R2" s="37">
        <f>(11000-R36)+'WA4'!$A$5</f>
        <v>8330</v>
      </c>
      <c r="S2" s="37">
        <f>(11000-S36)+'WA4'!$A$5</f>
        <v>8320</v>
      </c>
      <c r="T2" s="37">
        <f>(11000-T36)+'WA4'!$A$5</f>
        <v>8310</v>
      </c>
      <c r="U2" s="37">
        <f>(11000-U36)+'WA4'!$A$5</f>
        <v>8300</v>
      </c>
      <c r="V2" s="37">
        <f>(11000-V36)+'WA4'!$A$5</f>
        <v>8290</v>
      </c>
      <c r="W2" s="37">
        <f>(11000-W36)+'WA4'!$A$5</f>
        <v>8280</v>
      </c>
      <c r="X2" s="37">
        <f>(11000-X36)+'WA4'!$A$5</f>
        <v>8270</v>
      </c>
      <c r="Y2" s="37">
        <f>(11000-Y36)+'WA4'!$A$5</f>
        <v>8260</v>
      </c>
      <c r="Z2" s="37">
        <f>(11000-Z36)+'WA4'!$A$5</f>
        <v>8250</v>
      </c>
      <c r="AA2" s="37">
        <f>(11000-AA36)+'WA4'!$A$5</f>
        <v>8240</v>
      </c>
      <c r="AB2" s="37">
        <f>(11000-AB36)+'WA4'!$A$5</f>
        <v>8230</v>
      </c>
      <c r="AC2" s="37">
        <f>(11000-AC36)+'WA4'!$A$5</f>
        <v>8220</v>
      </c>
      <c r="AD2" s="37">
        <f>(11000-AD36)+'WA4'!$A$5</f>
        <v>8210</v>
      </c>
      <c r="AE2" s="37">
        <f>(11000-AE36)+'WA4'!$A$5</f>
        <v>8200</v>
      </c>
      <c r="AF2" s="37">
        <f>(11000-AF36)+'WA4'!$A$5</f>
        <v>8190</v>
      </c>
      <c r="AG2" s="37">
        <f>(11000-AG36)+'WA4'!$A$5</f>
        <v>8180</v>
      </c>
      <c r="AH2" s="37">
        <f>(11000-AH36)+'WA4'!$A$5</f>
        <v>8170</v>
      </c>
      <c r="AI2" s="37">
        <f>(11000-AI36)+'WA4'!$A$5</f>
        <v>8160</v>
      </c>
      <c r="AJ2" s="37">
        <f>(11000-AJ36)+'WA4'!$A$5</f>
        <v>8150</v>
      </c>
      <c r="AK2" s="37">
        <f>(11000-AK36)+'WA4'!$A$5</f>
        <v>8140</v>
      </c>
      <c r="AL2" s="37">
        <f>(11000-AL36)+'WA4'!$A$5</f>
        <v>8130</v>
      </c>
      <c r="AM2" s="37">
        <f>(11000-AM36)+'WA4'!$A$5</f>
        <v>8120</v>
      </c>
      <c r="AN2" s="37">
        <f>(11000-AN36)+'WA4'!$A$5</f>
        <v>8110</v>
      </c>
      <c r="AO2" s="37">
        <f>(11000-AO36)+'WA4'!$A$5</f>
        <v>8100</v>
      </c>
      <c r="AP2" s="37">
        <f>(11000-AP36)+'WA4'!$A$5</f>
        <v>8090</v>
      </c>
      <c r="AQ2" s="37">
        <f>(11000-AQ36)+'WA4'!$A$5</f>
        <v>8080</v>
      </c>
      <c r="AR2" s="37">
        <f>(11000-AR36)+'WA4'!$A$5</f>
        <v>8070</v>
      </c>
      <c r="AS2" s="37">
        <f>(11000-AS36)+'WA4'!$A$5</f>
        <v>8060</v>
      </c>
      <c r="AT2" s="37">
        <f>(11000-AT36)+'WA4'!$A$5</f>
        <v>8050</v>
      </c>
      <c r="AU2" s="37">
        <f>(11000-AU36)+'WA4'!$A$5</f>
        <v>8040</v>
      </c>
      <c r="AV2" s="37">
        <f>(11000-AV36)+'WA4'!$A$5</f>
        <v>8030</v>
      </c>
      <c r="AW2" s="37">
        <f>(11000-AW36)+'WA4'!$A$5</f>
        <v>8020</v>
      </c>
      <c r="AX2" s="37">
        <f>(11000-AX36)+'WA4'!$A$5</f>
        <v>8010</v>
      </c>
      <c r="AY2" s="37">
        <f>(11000-AY36)+'WA4'!$A$5</f>
        <v>8000</v>
      </c>
      <c r="AZ2" s="37">
        <f>(11000-AZ36)+'WA4'!$A$5</f>
        <v>7990</v>
      </c>
      <c r="BA2" s="37">
        <f>(11000-BA36)+'WA4'!$A$5</f>
        <v>7980</v>
      </c>
      <c r="BB2" s="37">
        <f>(11000-BB36)+'WA4'!$A$5</f>
        <v>7970</v>
      </c>
      <c r="BC2" s="37">
        <f>(11000-BC36)+'WA4'!$A$5</f>
        <v>7960</v>
      </c>
      <c r="BD2" s="37">
        <f>(11000-BD36)+'WA4'!$A$5</f>
        <v>7950</v>
      </c>
      <c r="BE2" s="37">
        <f>(11000-BE36)+'WA4'!$A$5</f>
        <v>7940</v>
      </c>
      <c r="BF2" s="37">
        <f>(11000-BF36)+'WA4'!$A$5</f>
        <v>7930</v>
      </c>
      <c r="BG2" s="37">
        <f>(11000-BG36)+'WA4'!$A$5</f>
        <v>7920</v>
      </c>
      <c r="BH2" s="37">
        <f>(11000-BH36)+'WA4'!$A$5</f>
        <v>7910</v>
      </c>
      <c r="BI2" s="37">
        <f>(11000-BI36)+'WA4'!$A$5</f>
        <v>7900</v>
      </c>
      <c r="BJ2" s="37">
        <f>(11000-BJ36)+'WA4'!$A$5</f>
        <v>7890</v>
      </c>
      <c r="BK2" s="37">
        <f>(11000-BK36)+'WA4'!$A$5</f>
        <v>7880</v>
      </c>
      <c r="BL2" s="37">
        <f>(11000-BL36)+'WA4'!$A$5</f>
        <v>7870</v>
      </c>
      <c r="BM2" s="37">
        <f>(11000-BM36)+'WA4'!$A$5</f>
        <v>7860</v>
      </c>
      <c r="BN2" s="37">
        <f>(11000-BN36)+'WA4'!$A$5</f>
        <v>7850</v>
      </c>
      <c r="BO2" s="37">
        <f>(11000-BO36)+'WA4'!$A$5</f>
        <v>7840</v>
      </c>
      <c r="BP2" s="37">
        <f>(11000-BP36)+'WA4'!$A$5</f>
        <v>7830</v>
      </c>
      <c r="BQ2" s="37">
        <f>(11000-BQ36)+'WA4'!$A$5</f>
        <v>7820</v>
      </c>
      <c r="BR2" s="37">
        <f>(11000-BR36)+'WA4'!$A$5</f>
        <v>7810</v>
      </c>
      <c r="BS2" s="37">
        <f>(11000-BS36)+'WA4'!$A$5</f>
        <v>7800</v>
      </c>
      <c r="BT2" s="37">
        <f>(11000-BT36)+'WA4'!$A$5</f>
        <v>7790</v>
      </c>
      <c r="BU2" s="37">
        <f>(11000-BU36)+'WA4'!$A$5</f>
        <v>7780</v>
      </c>
      <c r="BV2" s="37">
        <f>(11000-BV36)+'WA4'!$A$5</f>
        <v>7770</v>
      </c>
      <c r="BW2" s="37">
        <f>(11000-BW36)+'WA4'!$A$5</f>
        <v>7760</v>
      </c>
      <c r="BX2" s="37">
        <f>(11000-BX36)+'WA4'!$A$5</f>
        <v>7750</v>
      </c>
      <c r="BY2" s="37">
        <f>(11000-BY36)+'WA4'!$A$5</f>
        <v>7740</v>
      </c>
      <c r="BZ2" s="37">
        <f>(11000-BZ36)+'WA4'!$A$5</f>
        <v>7730</v>
      </c>
      <c r="CA2" s="37">
        <f>(11000-CA36)+'WA4'!$A$5</f>
        <v>7720</v>
      </c>
      <c r="CB2" s="37">
        <f>(11000-CB36)+'WA4'!$A$5</f>
        <v>7710</v>
      </c>
      <c r="CC2" s="37">
        <f>(11000-CC36)+'WA4'!$A$5</f>
        <v>7700</v>
      </c>
      <c r="CD2" s="37">
        <f>(11000-CD36)+'WA4'!$A$5</f>
        <v>7690</v>
      </c>
      <c r="CE2" s="37">
        <f>(11000-CE36)+'WA4'!$A$5</f>
        <v>7680</v>
      </c>
      <c r="CF2" s="37">
        <f>(11000-CF36)+'WA4'!$A$5</f>
        <v>7670</v>
      </c>
      <c r="CG2" s="37">
        <f>(11000-CG36)+'WA4'!$A$5</f>
        <v>7660</v>
      </c>
      <c r="CH2" s="37">
        <f>(11000-CH36)+'WA4'!$A$5</f>
        <v>7650</v>
      </c>
      <c r="CI2" s="37">
        <f>(11000-CI36)+'WA4'!$A$5</f>
        <v>7640</v>
      </c>
      <c r="CJ2" s="37">
        <f>(11000-CJ36)+'WA4'!$A$5</f>
        <v>7630</v>
      </c>
      <c r="CK2" s="37">
        <f>(11000-CK36)+'WA4'!$A$5</f>
        <v>7620</v>
      </c>
      <c r="CL2" s="37">
        <f>(11000-CL36)+'WA4'!$A$5</f>
        <v>7610</v>
      </c>
      <c r="CM2" s="37">
        <f>(11000-CM36)+'WA4'!$A$5</f>
        <v>7600</v>
      </c>
      <c r="CN2" s="37">
        <f>(11000-CN36)+'WA4'!$A$5</f>
        <v>7590</v>
      </c>
      <c r="CO2" s="37">
        <f>(11000-CO36)+'WA4'!$A$5</f>
        <v>7580</v>
      </c>
      <c r="CP2" s="37">
        <f>(11000-CP36)+'WA4'!$A$5</f>
        <v>7570</v>
      </c>
      <c r="CQ2" s="37">
        <f>(11000-CQ36)+'WA4'!$A$5</f>
        <v>7560</v>
      </c>
      <c r="CR2" s="37">
        <f>(11000-CR36)+'WA4'!$A$5</f>
        <v>7550</v>
      </c>
      <c r="CS2" s="37">
        <f>(11000-CS36)+'WA4'!$A$5</f>
        <v>7540</v>
      </c>
      <c r="CT2" s="37">
        <f>(11000-CT36)+'WA4'!$A$5</f>
        <v>7530</v>
      </c>
      <c r="CU2" s="37">
        <f>(11000-CU36)+'WA4'!$A$5</f>
        <v>7520</v>
      </c>
      <c r="CV2" s="37">
        <f>(11000-CV36)+'WA4'!$A$5</f>
        <v>7510</v>
      </c>
      <c r="CW2" s="37">
        <f>(11000-CW36)+'WA4'!$A$5</f>
        <v>7500</v>
      </c>
      <c r="CX2" s="37">
        <f>(11000-CX36)+'WA4'!$A$5</f>
        <v>7490</v>
      </c>
    </row>
    <row r="3" spans="1:102" x14ac:dyDescent="0.2">
      <c r="A3" s="157" t="s">
        <v>226</v>
      </c>
      <c r="B3" s="157"/>
      <c r="C3" s="157"/>
      <c r="D3" s="157"/>
      <c r="E3" s="157"/>
      <c r="F3" s="158"/>
      <c r="G3" s="158"/>
      <c r="I3" s="1" t="s">
        <v>162</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57"/>
      <c r="B4" s="157"/>
      <c r="C4" s="157"/>
      <c r="D4" s="157"/>
      <c r="E4" s="157"/>
      <c r="F4" s="158"/>
      <c r="G4" s="158"/>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69" t="s">
        <v>6</v>
      </c>
      <c r="B7" s="301"/>
      <c r="C7" s="5"/>
      <c r="D7" s="5"/>
      <c r="E7" s="5"/>
      <c r="F7" s="5"/>
      <c r="G7" s="5"/>
      <c r="H7" s="5"/>
      <c r="I7" s="5"/>
      <c r="J7" s="5"/>
      <c r="K7" s="303"/>
      <c r="L7" s="301"/>
      <c r="M7" s="5"/>
      <c r="N7" s="5"/>
      <c r="O7" s="5"/>
      <c r="P7" s="5"/>
      <c r="Q7" s="5"/>
      <c r="R7" s="5"/>
      <c r="S7" s="5"/>
      <c r="T7" s="5"/>
      <c r="U7" s="303"/>
      <c r="V7" s="301"/>
      <c r="W7" s="5"/>
      <c r="X7" s="5"/>
      <c r="Y7" s="5"/>
      <c r="Z7" s="5"/>
      <c r="AA7" s="322"/>
      <c r="AB7" s="5"/>
      <c r="AC7" s="5"/>
      <c r="AD7" s="5"/>
      <c r="AE7" s="5"/>
      <c r="AF7" s="301"/>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3"/>
      <c r="BJ7" s="301"/>
      <c r="BK7" s="5"/>
      <c r="BL7" s="5"/>
      <c r="BM7" s="5"/>
      <c r="BN7" s="5"/>
      <c r="BO7" s="5"/>
      <c r="BP7" s="5"/>
      <c r="BQ7" s="5"/>
      <c r="BR7" s="5"/>
      <c r="BS7" s="303"/>
      <c r="BT7" s="301"/>
      <c r="BU7" s="5"/>
      <c r="BV7" s="315"/>
      <c r="BW7" s="5"/>
      <c r="BX7" s="5"/>
      <c r="BY7" s="5"/>
      <c r="BZ7" s="5"/>
      <c r="CA7" s="5"/>
      <c r="CB7" s="329" t="s">
        <v>200</v>
      </c>
      <c r="CC7" s="302"/>
      <c r="CD7" s="311"/>
      <c r="CE7" s="302"/>
      <c r="CF7" s="5"/>
      <c r="CG7" s="5"/>
      <c r="CH7" s="5"/>
      <c r="CI7" s="5"/>
      <c r="CJ7" s="5"/>
      <c r="CK7" s="5"/>
      <c r="CL7" s="5"/>
      <c r="CM7" s="303"/>
      <c r="CN7" s="5"/>
      <c r="CO7" s="5"/>
      <c r="CP7" s="5"/>
      <c r="CQ7" s="5"/>
      <c r="CR7" s="5"/>
      <c r="CS7" s="5"/>
      <c r="CT7" s="5"/>
      <c r="CU7" s="5"/>
      <c r="CV7" s="302"/>
      <c r="CW7" s="310"/>
    </row>
    <row r="8" spans="1:102" s="166" customFormat="1" x14ac:dyDescent="0.2">
      <c r="A8" s="491" t="s">
        <v>965</v>
      </c>
      <c r="B8" s="512"/>
      <c r="K8" s="513"/>
      <c r="L8" s="512"/>
      <c r="U8" s="513"/>
      <c r="V8" s="512"/>
      <c r="AA8" s="491"/>
      <c r="AF8" s="512"/>
      <c r="AO8" s="513"/>
      <c r="AY8" s="513"/>
      <c r="AZ8" s="512"/>
      <c r="BI8" s="513"/>
      <c r="BJ8" s="512"/>
      <c r="BS8" s="513"/>
      <c r="BT8" s="512"/>
      <c r="BV8" s="515"/>
      <c r="CB8" s="514"/>
      <c r="CD8" s="512"/>
      <c r="CM8" s="513"/>
      <c r="CV8" s="607"/>
      <c r="CW8" s="608"/>
    </row>
    <row r="9" spans="1:102" s="56" customFormat="1" x14ac:dyDescent="0.2">
      <c r="A9" s="69" t="s">
        <v>153</v>
      </c>
      <c r="B9" s="242"/>
      <c r="C9" s="189"/>
      <c r="D9" s="189"/>
      <c r="E9" s="189"/>
      <c r="F9" s="189"/>
      <c r="G9" s="189"/>
      <c r="H9" s="189"/>
      <c r="I9" s="189"/>
      <c r="J9" s="189"/>
      <c r="K9" s="241"/>
      <c r="L9" s="242"/>
      <c r="M9" s="243" t="s">
        <v>352</v>
      </c>
      <c r="N9" s="189"/>
      <c r="O9" s="189"/>
      <c r="P9" s="189"/>
      <c r="Q9" s="189"/>
      <c r="R9" s="189"/>
      <c r="S9" s="189"/>
      <c r="T9" s="189"/>
      <c r="U9" s="241"/>
      <c r="V9" s="242"/>
      <c r="W9" s="189"/>
      <c r="X9" s="189"/>
      <c r="Y9" s="189"/>
      <c r="Z9" s="189"/>
      <c r="AA9" s="189"/>
      <c r="AB9" s="189"/>
      <c r="AC9" s="189"/>
      <c r="AD9" s="189"/>
      <c r="AE9" s="189"/>
      <c r="AF9" s="29"/>
      <c r="AG9" s="24"/>
      <c r="AH9" s="24"/>
      <c r="AI9" s="24"/>
      <c r="AJ9" s="24"/>
      <c r="AK9" s="24"/>
      <c r="AL9" s="24"/>
      <c r="AM9" s="24"/>
      <c r="AN9" s="24"/>
      <c r="AO9" s="25"/>
      <c r="AP9" s="24"/>
      <c r="AQ9" s="24"/>
      <c r="AR9" s="24"/>
      <c r="AS9" s="24"/>
      <c r="AT9" s="24"/>
      <c r="AU9" s="24"/>
      <c r="AV9" s="24"/>
      <c r="AW9" s="24"/>
      <c r="AX9" s="24"/>
      <c r="AY9" s="25"/>
      <c r="AZ9" s="29"/>
      <c r="BA9" s="24"/>
      <c r="BB9" s="24"/>
      <c r="BC9" s="24"/>
      <c r="BD9" s="24"/>
      <c r="BE9" s="24"/>
      <c r="BF9" s="24"/>
      <c r="BG9" s="24"/>
      <c r="BH9" s="24"/>
      <c r="BI9" s="25"/>
      <c r="BJ9" s="29"/>
      <c r="BK9" s="24"/>
      <c r="BL9" s="24"/>
      <c r="BM9" s="24"/>
      <c r="BN9" s="24"/>
      <c r="BO9" s="24"/>
      <c r="BP9" s="24"/>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65"/>
      <c r="CW9" s="74"/>
    </row>
    <row r="10" spans="1:102" s="56" customFormat="1" x14ac:dyDescent="0.2">
      <c r="A10" s="14" t="s">
        <v>0</v>
      </c>
      <c r="B10" s="29"/>
      <c r="C10" s="24"/>
      <c r="D10" s="24"/>
      <c r="E10" s="24"/>
      <c r="F10" s="24"/>
      <c r="G10" s="24"/>
      <c r="H10" s="24"/>
      <c r="I10" s="24"/>
      <c r="J10" s="24"/>
      <c r="K10" s="25"/>
      <c r="L10" s="29"/>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24"/>
      <c r="AS10" s="24"/>
      <c r="AT10" s="24"/>
      <c r="AU10" s="24"/>
      <c r="AV10" s="24"/>
      <c r="AW10" s="176"/>
      <c r="AX10" s="24"/>
      <c r="AY10" s="25"/>
      <c r="AZ10" s="29"/>
      <c r="BA10" s="24"/>
      <c r="BB10" s="24"/>
      <c r="BC10" s="24"/>
      <c r="BD10" s="24"/>
      <c r="BE10" s="24"/>
      <c r="BF10" s="24"/>
      <c r="BG10" s="24"/>
      <c r="BH10" s="24"/>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65"/>
      <c r="CW10" s="74"/>
    </row>
    <row r="11" spans="1:102" s="56" customFormat="1" x14ac:dyDescent="0.2">
      <c r="A11" s="15" t="s">
        <v>2</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32"/>
      <c r="CW11" s="72"/>
    </row>
    <row r="12" spans="1:102" s="167" customFormat="1" x14ac:dyDescent="0.2">
      <c r="A12" s="368" t="s">
        <v>4</v>
      </c>
      <c r="B12" s="369"/>
      <c r="C12" s="362"/>
      <c r="D12" s="362"/>
      <c r="E12" s="362"/>
      <c r="F12" s="362"/>
      <c r="G12" s="362"/>
      <c r="H12" s="362"/>
      <c r="I12" s="362"/>
      <c r="J12" s="362"/>
      <c r="K12" s="370"/>
      <c r="L12" s="369"/>
      <c r="M12" s="362"/>
      <c r="N12" s="362"/>
      <c r="O12" s="362"/>
      <c r="P12" s="362"/>
      <c r="Q12" s="362"/>
      <c r="R12" s="362"/>
      <c r="S12" s="362"/>
      <c r="T12" s="371" t="s">
        <v>354</v>
      </c>
      <c r="U12" s="370"/>
      <c r="V12" s="369"/>
      <c r="W12" s="362"/>
      <c r="X12" s="362"/>
      <c r="Y12" s="362"/>
      <c r="Z12" s="362"/>
      <c r="AA12" s="362"/>
      <c r="AB12" s="362"/>
      <c r="AC12" s="362"/>
      <c r="AD12" s="362"/>
      <c r="AE12" s="362"/>
      <c r="AF12" s="369"/>
      <c r="AG12" s="362"/>
      <c r="AH12" s="362"/>
      <c r="AI12" s="362"/>
      <c r="AJ12" s="362"/>
      <c r="AK12" s="362"/>
      <c r="AL12" s="362"/>
      <c r="AM12" s="362"/>
      <c r="AN12" s="362"/>
      <c r="AO12" s="370"/>
      <c r="AP12" s="362"/>
      <c r="AQ12" s="362"/>
      <c r="AR12" s="362"/>
      <c r="AS12" s="362"/>
      <c r="AT12" s="362"/>
      <c r="AU12" s="362"/>
      <c r="AV12" s="362"/>
      <c r="AW12" s="362"/>
      <c r="AX12" s="362"/>
      <c r="AY12" s="370"/>
      <c r="AZ12" s="369"/>
      <c r="BA12" s="367"/>
      <c r="BB12" s="352"/>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2"/>
      <c r="CW12" s="353"/>
    </row>
    <row r="13" spans="1:102" s="165" customFormat="1" x14ac:dyDescent="0.2">
      <c r="A13" s="374" t="s">
        <v>3</v>
      </c>
      <c r="B13" s="331"/>
      <c r="C13" s="3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4"/>
      <c r="CW13" s="333"/>
    </row>
    <row r="14" spans="1:102" s="56" customFormat="1" x14ac:dyDescent="0.2">
      <c r="A14" s="15"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43" t="s">
        <v>290</v>
      </c>
      <c r="AF14" s="71"/>
      <c r="AG14" s="32"/>
      <c r="AH14" s="32"/>
      <c r="AI14" s="16"/>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32"/>
      <c r="CW14" s="72"/>
    </row>
    <row r="15" spans="1:102" s="167" customFormat="1" x14ac:dyDescent="0.2">
      <c r="A15" s="368"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2"/>
      <c r="CW15" s="353"/>
    </row>
    <row r="16" spans="1:102" s="165" customFormat="1" x14ac:dyDescent="0.2">
      <c r="A16" s="374"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4"/>
      <c r="CW16" s="333"/>
    </row>
    <row r="17" spans="1:101" s="167" customFormat="1" x14ac:dyDescent="0.2">
      <c r="A17" s="368"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69"/>
      <c r="CE17" s="362"/>
      <c r="CF17" s="362"/>
      <c r="CG17" s="362"/>
      <c r="CH17" s="362"/>
      <c r="CI17" s="362"/>
      <c r="CJ17" s="362"/>
      <c r="CK17" s="362"/>
      <c r="CL17" s="362"/>
      <c r="CM17" s="370"/>
      <c r="CN17" s="362"/>
      <c r="CO17" s="362"/>
      <c r="CP17" s="362"/>
      <c r="CQ17" s="362"/>
      <c r="CR17" s="362"/>
      <c r="CS17" s="362"/>
      <c r="CT17" s="362"/>
      <c r="CU17" s="362"/>
      <c r="CV17" s="352"/>
      <c r="CW17" s="353"/>
    </row>
    <row r="18" spans="1:101" s="165" customFormat="1" x14ac:dyDescent="0.2">
      <c r="A18" s="374"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43"/>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4"/>
      <c r="CW18" s="333"/>
    </row>
    <row r="19" spans="1:101" s="56" customFormat="1" x14ac:dyDescent="0.2">
      <c r="A19" s="15" t="s">
        <v>129</v>
      </c>
      <c r="B19" s="159"/>
      <c r="C19" s="149"/>
      <c r="D19" s="149"/>
      <c r="E19" s="149"/>
      <c r="F19" s="149"/>
      <c r="G19" s="149"/>
      <c r="H19" s="149"/>
      <c r="I19" s="140"/>
      <c r="J19" s="140"/>
      <c r="K19" s="141"/>
      <c r="L19" s="142"/>
      <c r="M19" s="140"/>
      <c r="N19" s="140"/>
      <c r="O19" s="140"/>
      <c r="P19" s="140"/>
      <c r="Q19" s="140"/>
      <c r="R19" s="140"/>
      <c r="S19" s="16"/>
      <c r="T19" s="16"/>
      <c r="U19" s="17"/>
      <c r="V19" s="18"/>
      <c r="W19" s="16"/>
      <c r="X19" s="193"/>
      <c r="Y19" s="16"/>
      <c r="Z19" s="19"/>
      <c r="AA19" s="16"/>
      <c r="AB19" s="16"/>
      <c r="AC19" s="16"/>
      <c r="AD19" s="16"/>
      <c r="AE19" s="16"/>
      <c r="AF19" s="18"/>
      <c r="AG19" s="16"/>
      <c r="AH19" s="16"/>
      <c r="AI19" s="16"/>
      <c r="AJ19" s="16"/>
      <c r="AK19" s="16"/>
      <c r="AL19" s="16"/>
      <c r="AM19" s="16"/>
      <c r="AN19" s="16"/>
      <c r="AO19" s="17"/>
      <c r="AP19" s="16"/>
      <c r="AQ19" s="16"/>
      <c r="AR19" s="194"/>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32"/>
      <c r="CW19" s="72"/>
    </row>
    <row r="20" spans="1:101" s="167" customFormat="1" x14ac:dyDescent="0.2">
      <c r="A20" s="368" t="s">
        <v>585</v>
      </c>
      <c r="B20" s="350"/>
      <c r="C20" s="351"/>
      <c r="D20" s="351"/>
      <c r="E20" s="351"/>
      <c r="F20" s="351"/>
      <c r="G20" s="351"/>
      <c r="H20" s="351"/>
      <c r="I20" s="351"/>
      <c r="J20" s="351"/>
      <c r="K20" s="354"/>
      <c r="L20" s="350"/>
      <c r="M20" s="404"/>
      <c r="N20" s="351"/>
      <c r="O20" s="351"/>
      <c r="P20" s="351"/>
      <c r="Q20" s="351"/>
      <c r="R20" s="351"/>
      <c r="S20" s="362"/>
      <c r="T20" s="362"/>
      <c r="U20" s="370"/>
      <c r="V20" s="369"/>
      <c r="W20" s="362"/>
      <c r="X20" s="371"/>
      <c r="Y20" s="362"/>
      <c r="Z20" s="362"/>
      <c r="AA20" s="362"/>
      <c r="AB20" s="362"/>
      <c r="AC20" s="371" t="s">
        <v>192</v>
      </c>
      <c r="AD20" s="362"/>
      <c r="AE20" s="362"/>
      <c r="AF20" s="369"/>
      <c r="AG20" s="362"/>
      <c r="AH20" s="362"/>
      <c r="AI20" s="362"/>
      <c r="AJ20" s="362"/>
      <c r="AK20" s="362"/>
      <c r="AL20" s="362"/>
      <c r="AM20" s="362"/>
      <c r="AN20" s="362"/>
      <c r="AO20" s="370"/>
      <c r="AP20" s="362"/>
      <c r="AQ20" s="362"/>
      <c r="AR20" s="362"/>
      <c r="AS20" s="362"/>
      <c r="AT20" s="362"/>
      <c r="AU20" s="362"/>
      <c r="AV20" s="362"/>
      <c r="AW20" s="362"/>
      <c r="AX20" s="362"/>
      <c r="AY20" s="370"/>
      <c r="AZ20" s="369"/>
      <c r="BA20" s="362"/>
      <c r="BB20" s="362"/>
      <c r="BC20" s="362"/>
      <c r="BD20" s="362"/>
      <c r="BE20" s="362"/>
      <c r="BF20" s="362"/>
      <c r="BG20" s="362"/>
      <c r="BH20" s="362"/>
      <c r="BI20" s="370"/>
      <c r="BJ20" s="369"/>
      <c r="BK20" s="362"/>
      <c r="BL20" s="362"/>
      <c r="BM20" s="362"/>
      <c r="BN20" s="362"/>
      <c r="BO20" s="362"/>
      <c r="BP20" s="362"/>
      <c r="BQ20" s="362"/>
      <c r="BR20" s="362"/>
      <c r="BS20" s="370"/>
      <c r="BT20" s="369"/>
      <c r="BU20" s="362"/>
      <c r="BV20" s="362"/>
      <c r="BW20" s="362"/>
      <c r="BX20" s="362"/>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2"/>
      <c r="CW20" s="353"/>
    </row>
    <row r="21" spans="1:101" s="165" customFormat="1" x14ac:dyDescent="0.2">
      <c r="A21" s="374"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4"/>
      <c r="CW21" s="333"/>
    </row>
    <row r="22" spans="1:101" s="5" customFormat="1" x14ac:dyDescent="0.2">
      <c r="A22" s="19"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32"/>
      <c r="CW22" s="72"/>
    </row>
    <row r="23" spans="1:101" s="167" customFormat="1" x14ac:dyDescent="0.2">
      <c r="A23" s="368"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3"/>
      <c r="AZ23" s="395" t="s">
        <v>188</v>
      </c>
      <c r="BA23" s="352"/>
      <c r="BB23" s="352"/>
      <c r="BC23" s="352"/>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2"/>
      <c r="CW23" s="353"/>
    </row>
    <row r="24" spans="1:101" x14ac:dyDescent="0.2">
      <c r="A24" s="69" t="s">
        <v>94</v>
      </c>
      <c r="B24" s="301"/>
      <c r="C24" s="5"/>
      <c r="D24" s="5"/>
      <c r="E24" s="5"/>
      <c r="F24" s="5"/>
      <c r="G24" s="5"/>
      <c r="H24" s="5"/>
      <c r="I24" s="5"/>
      <c r="J24" s="5"/>
      <c r="K24" s="303"/>
      <c r="L24" s="301"/>
      <c r="M24" s="5"/>
      <c r="N24" s="5"/>
      <c r="O24" s="5"/>
      <c r="P24" s="5"/>
      <c r="Q24" s="5"/>
      <c r="R24" s="5"/>
      <c r="S24" s="5"/>
      <c r="T24" s="5"/>
      <c r="U24" s="303"/>
      <c r="V24" s="301"/>
      <c r="W24" s="5"/>
      <c r="X24" s="5"/>
      <c r="Y24" s="5"/>
      <c r="Z24" s="5"/>
      <c r="AA24" s="5"/>
      <c r="AB24" s="5"/>
      <c r="AC24" s="5"/>
      <c r="AD24" s="5"/>
      <c r="AE24" s="5"/>
      <c r="AF24" s="418"/>
      <c r="AG24" s="419"/>
      <c r="AH24" s="419" t="s">
        <v>166</v>
      </c>
      <c r="AI24" s="304"/>
      <c r="AJ24" s="304"/>
      <c r="AK24" s="304"/>
      <c r="AL24" s="304"/>
      <c r="AM24" s="304"/>
      <c r="AN24" s="304"/>
      <c r="AO24" s="303"/>
      <c r="AP24" s="5"/>
      <c r="AQ24" s="5"/>
      <c r="AR24" s="5"/>
      <c r="AS24" s="5"/>
      <c r="AT24" s="5"/>
      <c r="AU24" s="5"/>
      <c r="AV24" s="5"/>
      <c r="AW24" s="5"/>
      <c r="AX24" s="5"/>
      <c r="AY24" s="303"/>
      <c r="AZ24" s="420"/>
      <c r="BA24" s="421"/>
      <c r="BB24" s="421"/>
      <c r="BC24" s="421"/>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302"/>
      <c r="CW24" s="310"/>
    </row>
    <row r="25" spans="1:101" s="165" customFormat="1" x14ac:dyDescent="0.2">
      <c r="A25" s="374"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77"/>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4"/>
      <c r="CW25" s="333"/>
    </row>
    <row r="26" spans="1:101" s="167" customFormat="1" x14ac:dyDescent="0.2">
      <c r="A26" s="181" t="s">
        <v>128</v>
      </c>
      <c r="B26" s="350"/>
      <c r="C26" s="351"/>
      <c r="D26" s="351"/>
      <c r="E26" s="351"/>
      <c r="F26" s="351"/>
      <c r="G26" s="351"/>
      <c r="H26" s="351"/>
      <c r="I26" s="351"/>
      <c r="J26" s="351"/>
      <c r="K26" s="354"/>
      <c r="L26" s="350"/>
      <c r="M26" s="351"/>
      <c r="N26" s="351"/>
      <c r="O26" s="351"/>
      <c r="P26" s="351"/>
      <c r="Q26" s="351"/>
      <c r="R26" s="351"/>
      <c r="S26" s="387"/>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51"/>
      <c r="AQ26" s="351"/>
      <c r="AR26" s="351"/>
      <c r="AS26" s="351"/>
      <c r="AT26" s="351"/>
      <c r="AU26" s="351"/>
      <c r="AV26" s="351"/>
      <c r="AW26" s="351"/>
      <c r="AX26" s="351"/>
      <c r="AY26" s="354"/>
      <c r="AZ26" s="360"/>
      <c r="BA26" s="352"/>
      <c r="BB26" s="352"/>
      <c r="BC26" s="352"/>
      <c r="BD26" s="351"/>
      <c r="BE26" s="351"/>
      <c r="BF26" s="351"/>
      <c r="BG26" s="351"/>
      <c r="BH26" s="351"/>
      <c r="BI26" s="434"/>
      <c r="BJ26" s="350"/>
      <c r="BK26" s="351"/>
      <c r="BL26" s="351"/>
      <c r="BM26" s="351"/>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73"/>
      <c r="CL26" s="351"/>
      <c r="CM26" s="354"/>
      <c r="CN26" s="351"/>
      <c r="CO26" s="351"/>
      <c r="CP26" s="351"/>
      <c r="CQ26" s="351"/>
      <c r="CR26" s="351"/>
      <c r="CS26" s="351"/>
      <c r="CT26" s="351"/>
      <c r="CU26" s="351"/>
      <c r="CV26" s="352"/>
      <c r="CW26" s="353"/>
    </row>
    <row r="27" spans="1:101" s="453" customFormat="1" x14ac:dyDescent="0.2">
      <c r="A27" s="447" t="s">
        <v>95</v>
      </c>
      <c r="B27" s="451"/>
      <c r="C27" s="449"/>
      <c r="D27" s="449"/>
      <c r="E27" s="449"/>
      <c r="F27" s="449"/>
      <c r="G27" s="449"/>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58"/>
      <c r="CW27" s="47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46"/>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609"/>
      <c r="CW28" s="610"/>
    </row>
    <row r="29" spans="1:101" x14ac:dyDescent="0.2">
      <c r="A29" s="15"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65"/>
      <c r="CW29" s="74"/>
    </row>
    <row r="30" spans="1:101" x14ac:dyDescent="0.2">
      <c r="A30" s="15" t="s">
        <v>15</v>
      </c>
      <c r="B30" s="18"/>
      <c r="C30" s="16"/>
      <c r="D30" s="16"/>
      <c r="E30" s="16"/>
      <c r="F30" s="16"/>
      <c r="G30" s="16"/>
      <c r="H30" s="16"/>
      <c r="I30" s="140"/>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32"/>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32"/>
      <c r="CW30" s="72"/>
    </row>
    <row r="31" spans="1:101" x14ac:dyDescent="0.2">
      <c r="A31" s="15" t="s">
        <v>16</v>
      </c>
      <c r="B31" s="18"/>
      <c r="C31" s="16"/>
      <c r="D31" s="16"/>
      <c r="E31" s="16"/>
      <c r="F31" s="16"/>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32"/>
      <c r="CW31" s="72"/>
    </row>
    <row r="32" spans="1:101" x14ac:dyDescent="0.2">
      <c r="A32" s="20" t="s">
        <v>288</v>
      </c>
      <c r="B32" s="134"/>
      <c r="C32" s="132"/>
      <c r="D32" s="132"/>
      <c r="E32" s="132"/>
      <c r="F32" s="132"/>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6"/>
      <c r="CW32" s="611"/>
    </row>
    <row r="33" spans="1:102" ht="12" thickBot="1" x14ac:dyDescent="0.25">
      <c r="A33" s="20"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55"/>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612"/>
      <c r="CW33" s="613"/>
    </row>
    <row r="34" spans="1:102" x14ac:dyDescent="0.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B35+3000</f>
        <v>3000</v>
      </c>
      <c r="C36" s="37">
        <f t="shared" ref="C36:BN36" si="0">C35+3000</f>
        <v>3010</v>
      </c>
      <c r="D36" s="37">
        <f t="shared" si="0"/>
        <v>3020</v>
      </c>
      <c r="E36" s="37">
        <f t="shared" si="0"/>
        <v>3030</v>
      </c>
      <c r="F36" s="37">
        <f t="shared" si="0"/>
        <v>3040</v>
      </c>
      <c r="G36" s="37">
        <f t="shared" si="0"/>
        <v>3050</v>
      </c>
      <c r="H36" s="37">
        <f t="shared" si="0"/>
        <v>3060</v>
      </c>
      <c r="I36" s="37">
        <f t="shared" si="0"/>
        <v>3070</v>
      </c>
      <c r="J36" s="37">
        <f t="shared" si="0"/>
        <v>3080</v>
      </c>
      <c r="K36" s="37">
        <f t="shared" si="0"/>
        <v>3090</v>
      </c>
      <c r="L36" s="37">
        <f t="shared" si="0"/>
        <v>3100</v>
      </c>
      <c r="M36" s="37">
        <f t="shared" si="0"/>
        <v>3110</v>
      </c>
      <c r="N36" s="37">
        <f t="shared" si="0"/>
        <v>3120</v>
      </c>
      <c r="O36" s="37">
        <f t="shared" si="0"/>
        <v>3130</v>
      </c>
      <c r="P36" s="37">
        <f t="shared" si="0"/>
        <v>3140</v>
      </c>
      <c r="Q36" s="37">
        <f t="shared" si="0"/>
        <v>3150</v>
      </c>
      <c r="R36" s="37">
        <f t="shared" si="0"/>
        <v>3160</v>
      </c>
      <c r="S36" s="37">
        <f t="shared" si="0"/>
        <v>3170</v>
      </c>
      <c r="T36" s="37">
        <f t="shared" si="0"/>
        <v>3180</v>
      </c>
      <c r="U36" s="37">
        <f t="shared" si="0"/>
        <v>3190</v>
      </c>
      <c r="V36" s="37">
        <f t="shared" si="0"/>
        <v>3200</v>
      </c>
      <c r="W36" s="37">
        <f t="shared" si="0"/>
        <v>3210</v>
      </c>
      <c r="X36" s="37">
        <f t="shared" si="0"/>
        <v>3220</v>
      </c>
      <c r="Y36" s="37">
        <f t="shared" si="0"/>
        <v>3230</v>
      </c>
      <c r="Z36" s="37">
        <f t="shared" si="0"/>
        <v>3240</v>
      </c>
      <c r="AA36" s="37">
        <f t="shared" si="0"/>
        <v>3250</v>
      </c>
      <c r="AB36" s="37">
        <f t="shared" si="0"/>
        <v>3260</v>
      </c>
      <c r="AC36" s="37">
        <f t="shared" si="0"/>
        <v>3270</v>
      </c>
      <c r="AD36" s="37">
        <f t="shared" si="0"/>
        <v>3280</v>
      </c>
      <c r="AE36" s="37">
        <f t="shared" si="0"/>
        <v>3290</v>
      </c>
      <c r="AF36" s="37">
        <f t="shared" si="0"/>
        <v>3300</v>
      </c>
      <c r="AG36" s="37">
        <f t="shared" si="0"/>
        <v>3310</v>
      </c>
      <c r="AH36" s="37">
        <f t="shared" si="0"/>
        <v>3320</v>
      </c>
      <c r="AI36" s="37">
        <f t="shared" si="0"/>
        <v>3330</v>
      </c>
      <c r="AJ36" s="37">
        <f t="shared" si="0"/>
        <v>3340</v>
      </c>
      <c r="AK36" s="37">
        <f t="shared" si="0"/>
        <v>3350</v>
      </c>
      <c r="AL36" s="37">
        <f t="shared" si="0"/>
        <v>3360</v>
      </c>
      <c r="AM36" s="37">
        <f t="shared" si="0"/>
        <v>3370</v>
      </c>
      <c r="AN36" s="37">
        <f t="shared" si="0"/>
        <v>3380</v>
      </c>
      <c r="AO36" s="37">
        <f t="shared" si="0"/>
        <v>3390</v>
      </c>
      <c r="AP36" s="37">
        <f t="shared" si="0"/>
        <v>3400</v>
      </c>
      <c r="AQ36" s="37">
        <f t="shared" si="0"/>
        <v>3410</v>
      </c>
      <c r="AR36" s="37">
        <f t="shared" si="0"/>
        <v>3420</v>
      </c>
      <c r="AS36" s="37">
        <f t="shared" si="0"/>
        <v>3430</v>
      </c>
      <c r="AT36" s="37">
        <f t="shared" si="0"/>
        <v>3440</v>
      </c>
      <c r="AU36" s="37">
        <f t="shared" si="0"/>
        <v>3450</v>
      </c>
      <c r="AV36" s="37">
        <f t="shared" si="0"/>
        <v>3460</v>
      </c>
      <c r="AW36" s="37">
        <f t="shared" si="0"/>
        <v>3470</v>
      </c>
      <c r="AX36" s="37">
        <f t="shared" si="0"/>
        <v>3480</v>
      </c>
      <c r="AY36" s="37">
        <f t="shared" si="0"/>
        <v>3490</v>
      </c>
      <c r="AZ36" s="37">
        <f t="shared" si="0"/>
        <v>3500</v>
      </c>
      <c r="BA36" s="37">
        <f t="shared" si="0"/>
        <v>3510</v>
      </c>
      <c r="BB36" s="37">
        <f t="shared" si="0"/>
        <v>3520</v>
      </c>
      <c r="BC36" s="37">
        <f t="shared" si="0"/>
        <v>3530</v>
      </c>
      <c r="BD36" s="37">
        <f t="shared" si="0"/>
        <v>3540</v>
      </c>
      <c r="BE36" s="37">
        <f t="shared" si="0"/>
        <v>3550</v>
      </c>
      <c r="BF36" s="37">
        <f t="shared" si="0"/>
        <v>3560</v>
      </c>
      <c r="BG36" s="37">
        <f t="shared" si="0"/>
        <v>3570</v>
      </c>
      <c r="BH36" s="37">
        <f t="shared" si="0"/>
        <v>3580</v>
      </c>
      <c r="BI36" s="37">
        <f t="shared" si="0"/>
        <v>3590</v>
      </c>
      <c r="BJ36" s="37">
        <f t="shared" si="0"/>
        <v>3600</v>
      </c>
      <c r="BK36" s="37">
        <f t="shared" si="0"/>
        <v>3610</v>
      </c>
      <c r="BL36" s="37">
        <f t="shared" si="0"/>
        <v>3620</v>
      </c>
      <c r="BM36" s="37">
        <f t="shared" si="0"/>
        <v>3630</v>
      </c>
      <c r="BN36" s="37">
        <f t="shared" si="0"/>
        <v>3640</v>
      </c>
      <c r="BO36" s="37">
        <f t="shared" ref="BO36:CW36" si="1">BO35+3000</f>
        <v>3650</v>
      </c>
      <c r="BP36" s="37">
        <f t="shared" si="1"/>
        <v>3660</v>
      </c>
      <c r="BQ36" s="37">
        <f t="shared" si="1"/>
        <v>3670</v>
      </c>
      <c r="BR36" s="37">
        <f t="shared" si="1"/>
        <v>3680</v>
      </c>
      <c r="BS36" s="37">
        <f t="shared" si="1"/>
        <v>3690</v>
      </c>
      <c r="BT36" s="37">
        <f t="shared" si="1"/>
        <v>3700</v>
      </c>
      <c r="BU36" s="37">
        <f t="shared" si="1"/>
        <v>3710</v>
      </c>
      <c r="BV36" s="37">
        <f t="shared" si="1"/>
        <v>3720</v>
      </c>
      <c r="BW36" s="37">
        <f t="shared" si="1"/>
        <v>3730</v>
      </c>
      <c r="BX36" s="37">
        <f t="shared" si="1"/>
        <v>3740</v>
      </c>
      <c r="BY36" s="37">
        <f t="shared" si="1"/>
        <v>3750</v>
      </c>
      <c r="BZ36" s="37">
        <f t="shared" si="1"/>
        <v>3760</v>
      </c>
      <c r="CA36" s="37">
        <f t="shared" si="1"/>
        <v>3770</v>
      </c>
      <c r="CB36" s="37">
        <f t="shared" si="1"/>
        <v>3780</v>
      </c>
      <c r="CC36" s="37">
        <f t="shared" si="1"/>
        <v>3790</v>
      </c>
      <c r="CD36" s="37">
        <f t="shared" si="1"/>
        <v>3800</v>
      </c>
      <c r="CE36" s="37">
        <f t="shared" si="1"/>
        <v>3810</v>
      </c>
      <c r="CF36" s="37">
        <f t="shared" si="1"/>
        <v>3820</v>
      </c>
      <c r="CG36" s="37">
        <f t="shared" si="1"/>
        <v>3830</v>
      </c>
      <c r="CH36" s="37">
        <f t="shared" si="1"/>
        <v>3840</v>
      </c>
      <c r="CI36" s="37">
        <f t="shared" si="1"/>
        <v>3850</v>
      </c>
      <c r="CJ36" s="37">
        <f t="shared" si="1"/>
        <v>3860</v>
      </c>
      <c r="CK36" s="37">
        <f t="shared" si="1"/>
        <v>3870</v>
      </c>
      <c r="CL36" s="37">
        <f t="shared" si="1"/>
        <v>3880</v>
      </c>
      <c r="CM36" s="37">
        <f t="shared" si="1"/>
        <v>3890</v>
      </c>
      <c r="CN36" s="37">
        <f t="shared" si="1"/>
        <v>3900</v>
      </c>
      <c r="CO36" s="37">
        <f t="shared" si="1"/>
        <v>3910</v>
      </c>
      <c r="CP36" s="37">
        <f t="shared" si="1"/>
        <v>3920</v>
      </c>
      <c r="CQ36" s="37">
        <f t="shared" si="1"/>
        <v>3930</v>
      </c>
      <c r="CR36" s="37">
        <f t="shared" si="1"/>
        <v>3940</v>
      </c>
      <c r="CS36" s="37">
        <f t="shared" si="1"/>
        <v>3950</v>
      </c>
      <c r="CT36" s="37">
        <f t="shared" si="1"/>
        <v>3960</v>
      </c>
      <c r="CU36" s="37">
        <f t="shared" si="1"/>
        <v>3970</v>
      </c>
      <c r="CV36" s="37">
        <f t="shared" si="1"/>
        <v>3980</v>
      </c>
      <c r="CW36" s="37">
        <f t="shared" si="1"/>
        <v>3990</v>
      </c>
      <c r="CX36" s="37">
        <v>4000</v>
      </c>
    </row>
    <row r="37" spans="1:102" ht="20.25" customHeight="1" x14ac:dyDescent="0.2">
      <c r="A37" s="1" t="s">
        <v>25</v>
      </c>
      <c r="B37" s="37">
        <f>(11000-B36)+'WA4'!$A$5</f>
        <v>8490</v>
      </c>
      <c r="C37" s="37">
        <f>(11000-C36)+'WA4'!$A$5</f>
        <v>8480</v>
      </c>
      <c r="D37" s="37">
        <f>(11000-D36)+'WA4'!$A$5</f>
        <v>8470</v>
      </c>
      <c r="E37" s="37">
        <f>(11000-E36)+'WA4'!$A$5</f>
        <v>8460</v>
      </c>
      <c r="F37" s="37">
        <f>(11000-F36)+'WA4'!$A$5</f>
        <v>8450</v>
      </c>
      <c r="G37" s="37">
        <f>(11000-G36)+'WA4'!$A$5</f>
        <v>8440</v>
      </c>
      <c r="H37" s="37">
        <f>(11000-H36)+'WA4'!$A$5</f>
        <v>8430</v>
      </c>
      <c r="I37" s="37">
        <f>(11000-I36)+'WA4'!$A$5</f>
        <v>8420</v>
      </c>
      <c r="J37" s="37">
        <f>(11000-J36)+'WA4'!$A$5</f>
        <v>8410</v>
      </c>
      <c r="K37" s="37">
        <f>(11000-K36)+'WA4'!$A$5</f>
        <v>8400</v>
      </c>
      <c r="L37" s="37">
        <f>(11000-L36)+'WA4'!$A$5</f>
        <v>8390</v>
      </c>
      <c r="M37" s="37">
        <f>(11000-M36)+'WA4'!$A$5</f>
        <v>8380</v>
      </c>
      <c r="N37" s="37">
        <f>(11000-N36)+'WA4'!$A$5</f>
        <v>8370</v>
      </c>
      <c r="O37" s="37">
        <f>(11000-O36)+'WA4'!$A$5</f>
        <v>8360</v>
      </c>
      <c r="P37" s="37">
        <f>(11000-P36)+'WA4'!$A$5</f>
        <v>8350</v>
      </c>
      <c r="Q37" s="37">
        <f>(11000-Q36)+'WA4'!$A$5</f>
        <v>8340</v>
      </c>
      <c r="R37" s="37">
        <f>(11000-R36)+'WA4'!$A$5</f>
        <v>8330</v>
      </c>
      <c r="S37" s="37">
        <f>(11000-S36)+'WA4'!$A$5</f>
        <v>8320</v>
      </c>
      <c r="T37" s="37">
        <f>(11000-T36)+'WA4'!$A$5</f>
        <v>8310</v>
      </c>
      <c r="U37" s="37">
        <f>(11000-U36)+'WA4'!$A$5</f>
        <v>8300</v>
      </c>
      <c r="V37" s="37">
        <f>(11000-V36)+'WA4'!$A$5</f>
        <v>8290</v>
      </c>
      <c r="W37" s="37">
        <f>(11000-W36)+'WA4'!$A$5</f>
        <v>8280</v>
      </c>
      <c r="X37" s="37">
        <f>(11000-X36)+'WA4'!$A$5</f>
        <v>8270</v>
      </c>
      <c r="Y37" s="37">
        <f>(11000-Y36)+'WA4'!$A$5</f>
        <v>8260</v>
      </c>
      <c r="Z37" s="37">
        <f>(11000-Z36)+'WA4'!$A$5</f>
        <v>8250</v>
      </c>
      <c r="AA37" s="37">
        <f>(11000-AA36)+'WA4'!$A$5</f>
        <v>8240</v>
      </c>
      <c r="AB37" s="37">
        <f>(11000-AB36)+'WA4'!$A$5</f>
        <v>8230</v>
      </c>
      <c r="AC37" s="37">
        <f>(11000-AC36)+'WA4'!$A$5</f>
        <v>8220</v>
      </c>
      <c r="AD37" s="37">
        <f>(11000-AD36)+'WA4'!$A$5</f>
        <v>8210</v>
      </c>
      <c r="AE37" s="37">
        <f>(11000-AE36)+'WA4'!$A$5</f>
        <v>8200</v>
      </c>
      <c r="AF37" s="37">
        <f>(11000-AF36)+'WA4'!$A$5</f>
        <v>8190</v>
      </c>
      <c r="AG37" s="37">
        <f>(11000-AG36)+'WA4'!$A$5</f>
        <v>8180</v>
      </c>
      <c r="AH37" s="37">
        <f>(11000-AH36)+'WA4'!$A$5</f>
        <v>8170</v>
      </c>
      <c r="AI37" s="37">
        <f>(11000-AI36)+'WA4'!$A$5</f>
        <v>8160</v>
      </c>
      <c r="AJ37" s="37">
        <f>(11000-AJ36)+'WA4'!$A$5</f>
        <v>8150</v>
      </c>
      <c r="AK37" s="37">
        <f>(11000-AK36)+'WA4'!$A$5</f>
        <v>8140</v>
      </c>
      <c r="AL37" s="37">
        <f>(11000-AL36)+'WA4'!$A$5</f>
        <v>8130</v>
      </c>
      <c r="AM37" s="37">
        <f>(11000-AM36)+'WA4'!$A$5</f>
        <v>8120</v>
      </c>
      <c r="AN37" s="37">
        <f>(11000-AN36)+'WA4'!$A$5</f>
        <v>8110</v>
      </c>
      <c r="AO37" s="37">
        <f>(11000-AO36)+'WA4'!$A$5</f>
        <v>8100</v>
      </c>
      <c r="AP37" s="37">
        <f>(11000-AP36)+'WA4'!$A$5</f>
        <v>8090</v>
      </c>
      <c r="AQ37" s="37">
        <f>(11000-AQ36)+'WA4'!$A$5</f>
        <v>8080</v>
      </c>
      <c r="AR37" s="37">
        <f>(11000-AR36)+'WA4'!$A$5</f>
        <v>8070</v>
      </c>
      <c r="AS37" s="37">
        <f>(11000-AS36)+'WA4'!$A$5</f>
        <v>8060</v>
      </c>
      <c r="AT37" s="37">
        <f>(11000-AT36)+'WA4'!$A$5</f>
        <v>8050</v>
      </c>
      <c r="AU37" s="37">
        <f>(11000-AU36)+'WA4'!$A$5</f>
        <v>8040</v>
      </c>
      <c r="AV37" s="37">
        <f>(11000-AV36)+'WA4'!$A$5</f>
        <v>8030</v>
      </c>
      <c r="AW37" s="37">
        <f>(11000-AW36)+'WA4'!$A$5</f>
        <v>8020</v>
      </c>
      <c r="AX37" s="37">
        <f>(11000-AX36)+'WA4'!$A$5</f>
        <v>8010</v>
      </c>
      <c r="AY37" s="37">
        <f>(11000-AY36)+'WA4'!$A$5</f>
        <v>8000</v>
      </c>
      <c r="AZ37" s="37">
        <f>(11000-AZ36)+'WA4'!$A$5</f>
        <v>7990</v>
      </c>
      <c r="BA37" s="37">
        <f>(11000-BA36)+'WA4'!$A$5</f>
        <v>7980</v>
      </c>
      <c r="BB37" s="37">
        <f>(11000-BB36)+'WA4'!$A$5</f>
        <v>7970</v>
      </c>
      <c r="BC37" s="37">
        <f>(11000-BC36)+'WA4'!$A$5</f>
        <v>7960</v>
      </c>
      <c r="BD37" s="37">
        <f>(11000-BD36)+'WA4'!$A$5</f>
        <v>7950</v>
      </c>
      <c r="BE37" s="37">
        <f>(11000-BE36)+'WA4'!$A$5</f>
        <v>7940</v>
      </c>
      <c r="BF37" s="37">
        <f>(11000-BF36)+'WA4'!$A$5</f>
        <v>7930</v>
      </c>
      <c r="BG37" s="37">
        <f>(11000-BG36)+'WA4'!$A$5</f>
        <v>7920</v>
      </c>
      <c r="BH37" s="37">
        <f>(11000-BH36)+'WA4'!$A$5</f>
        <v>7910</v>
      </c>
      <c r="BI37" s="37">
        <f>(11000-BI36)+'WA4'!$A$5</f>
        <v>7900</v>
      </c>
      <c r="BJ37" s="37">
        <f>(11000-BJ36)+'WA4'!$A$5</f>
        <v>7890</v>
      </c>
      <c r="BK37" s="37">
        <f>(11000-BK36)+'WA4'!$A$5</f>
        <v>7880</v>
      </c>
      <c r="BL37" s="37">
        <f>(11000-BL36)+'WA4'!$A$5</f>
        <v>7870</v>
      </c>
      <c r="BM37" s="37">
        <f>(11000-BM36)+'WA4'!$A$5</f>
        <v>7860</v>
      </c>
      <c r="BN37" s="37">
        <f>(11000-BN36)+'WA4'!$A$5</f>
        <v>7850</v>
      </c>
      <c r="BO37" s="37">
        <f>(11000-BO36)+'WA4'!$A$5</f>
        <v>7840</v>
      </c>
      <c r="BP37" s="37">
        <f>(11000-BP36)+'WA4'!$A$5</f>
        <v>7830</v>
      </c>
      <c r="BQ37" s="37">
        <f>(11000-BQ36)+'WA4'!$A$5</f>
        <v>7820</v>
      </c>
      <c r="BR37" s="37">
        <f>(11000-BR36)+'WA4'!$A$5</f>
        <v>7810</v>
      </c>
      <c r="BS37" s="37">
        <f>(11000-BS36)+'WA4'!$A$5</f>
        <v>7800</v>
      </c>
      <c r="BT37" s="37">
        <f>(11000-BT36)+'WA4'!$A$5</f>
        <v>7790</v>
      </c>
      <c r="BU37" s="37">
        <f>(11000-BU36)+'WA4'!$A$5</f>
        <v>7780</v>
      </c>
      <c r="BV37" s="37">
        <f>(11000-BV36)+'WA4'!$A$5</f>
        <v>7770</v>
      </c>
      <c r="BW37" s="37">
        <f>(11000-BW36)+'WA4'!$A$5</f>
        <v>7760</v>
      </c>
      <c r="BX37" s="37">
        <f>(11000-BX36)+'WA4'!$A$5</f>
        <v>7750</v>
      </c>
      <c r="BY37" s="37">
        <f>(11000-BY36)+'WA4'!$A$5</f>
        <v>7740</v>
      </c>
      <c r="BZ37" s="37">
        <f>(11000-BZ36)+'WA4'!$A$5</f>
        <v>7730</v>
      </c>
      <c r="CA37" s="37">
        <f>(11000-CA36)+'WA4'!$A$5</f>
        <v>7720</v>
      </c>
      <c r="CB37" s="37">
        <f>(11000-CB36)+'WA4'!$A$5</f>
        <v>7710</v>
      </c>
      <c r="CC37" s="37">
        <f>(11000-CC36)+'WA4'!$A$5</f>
        <v>7700</v>
      </c>
      <c r="CD37" s="37">
        <f>(11000-CD36)+'WA4'!$A$5</f>
        <v>7690</v>
      </c>
      <c r="CE37" s="37">
        <f>(11000-CE36)+'WA4'!$A$5</f>
        <v>7680</v>
      </c>
      <c r="CF37" s="37">
        <f>(11000-CF36)+'WA4'!$A$5</f>
        <v>7670</v>
      </c>
      <c r="CG37" s="37">
        <f>(11000-CG36)+'WA4'!$A$5</f>
        <v>7660</v>
      </c>
      <c r="CH37" s="37">
        <f>(11000-CH36)+'WA4'!$A$5</f>
        <v>7650</v>
      </c>
      <c r="CI37" s="37">
        <f>(11000-CI36)+'WA4'!$A$5</f>
        <v>7640</v>
      </c>
      <c r="CJ37" s="37">
        <f>(11000-CJ36)+'WA4'!$A$5</f>
        <v>7630</v>
      </c>
      <c r="CK37" s="37">
        <f>(11000-CK36)+'WA4'!$A$5</f>
        <v>7620</v>
      </c>
      <c r="CL37" s="37">
        <f>(11000-CL36)+'WA4'!$A$5</f>
        <v>7610</v>
      </c>
      <c r="CM37" s="37">
        <f>(11000-CM36)+'WA4'!$A$5</f>
        <v>7600</v>
      </c>
      <c r="CN37" s="37">
        <f>(11000-CN36)+'WA4'!$A$5</f>
        <v>7590</v>
      </c>
      <c r="CO37" s="37">
        <f>(11000-CO36)+'WA4'!$A$5</f>
        <v>7580</v>
      </c>
      <c r="CP37" s="37">
        <f>(11000-CP36)+'WA4'!$A$5</f>
        <v>7570</v>
      </c>
      <c r="CQ37" s="37">
        <f>(11000-CQ36)+'WA4'!$A$5</f>
        <v>7560</v>
      </c>
      <c r="CR37" s="37">
        <f>(11000-CR36)+'WA4'!$A$5</f>
        <v>7550</v>
      </c>
      <c r="CS37" s="37">
        <f>(11000-CS36)+'WA4'!$A$5</f>
        <v>7540</v>
      </c>
      <c r="CT37" s="37">
        <f>(11000-CT36)+'WA4'!$A$5</f>
        <v>7530</v>
      </c>
      <c r="CU37" s="37">
        <f>(11000-CU36)+'WA4'!$A$5</f>
        <v>7520</v>
      </c>
      <c r="CV37" s="37">
        <f>(11000-CV36)+'WA4'!$A$5</f>
        <v>7510</v>
      </c>
      <c r="CW37" s="37">
        <f>(11000-CW36)+'WA4'!$A$5</f>
        <v>7500</v>
      </c>
      <c r="CX37" s="37">
        <f>(11000-CX36)+'WA4'!$A$5</f>
        <v>7490</v>
      </c>
    </row>
    <row r="38" spans="1:102" x14ac:dyDescent="0.2">
      <c r="B38" s="154" t="s">
        <v>146</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3" t="s">
        <v>1137</v>
      </c>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row>
    <row r="40" spans="1:102" s="202" customFormat="1" x14ac:dyDescent="0.2">
      <c r="A40" s="199"/>
    </row>
    <row r="41" spans="1:102" s="202" customFormat="1" x14ac:dyDescent="0.2">
      <c r="A41" s="199"/>
      <c r="AO41" s="202" t="s">
        <v>2371</v>
      </c>
    </row>
    <row r="42" spans="1:102" s="202" customFormat="1" x14ac:dyDescent="0.2">
      <c r="A42" s="199"/>
      <c r="AO42" s="202" t="s">
        <v>2350</v>
      </c>
    </row>
    <row r="43" spans="1:102" s="202" customFormat="1" x14ac:dyDescent="0.2">
      <c r="A43" s="199"/>
      <c r="AP43" s="202" t="s">
        <v>2352</v>
      </c>
    </row>
    <row r="44" spans="1:102" s="202" customFormat="1" x14ac:dyDescent="0.2">
      <c r="A44" s="199"/>
      <c r="AP44" s="202" t="s">
        <v>2351</v>
      </c>
    </row>
    <row r="45" spans="1:102" s="202" customFormat="1" x14ac:dyDescent="0.2">
      <c r="A45" s="199"/>
      <c r="AP45" s="202" t="s">
        <v>2353</v>
      </c>
    </row>
    <row r="46" spans="1:102" s="202" customFormat="1" x14ac:dyDescent="0.2">
      <c r="A46" s="199"/>
      <c r="CB46" s="202" t="s">
        <v>1911</v>
      </c>
    </row>
    <row r="47" spans="1:102" s="202" customFormat="1" x14ac:dyDescent="0.2">
      <c r="A47" s="199"/>
    </row>
    <row r="48" spans="1:102" s="202" customFormat="1" x14ac:dyDescent="0.2">
      <c r="A48" s="199"/>
      <c r="CE48" s="202" t="s">
        <v>1912</v>
      </c>
    </row>
    <row r="49" spans="1:101" s="202" customFormat="1" x14ac:dyDescent="0.2">
      <c r="A49" s="199"/>
      <c r="CV49" s="202" t="s">
        <v>2429</v>
      </c>
    </row>
    <row r="50" spans="1:101" s="203" customFormat="1" x14ac:dyDescent="0.2">
      <c r="A50" s="199"/>
      <c r="CW50" s="203" t="s">
        <v>2428</v>
      </c>
    </row>
    <row r="51" spans="1:101" s="166" customFormat="1" x14ac:dyDescent="0.2">
      <c r="A51" s="491" t="s">
        <v>942</v>
      </c>
    </row>
    <row r="52" spans="1:101" s="5" customFormat="1" x14ac:dyDescent="0.2">
      <c r="A52" s="322" t="s">
        <v>966</v>
      </c>
    </row>
    <row r="53" spans="1:101" s="5" customFormat="1" x14ac:dyDescent="0.2">
      <c r="A53" s="322"/>
      <c r="BB53" s="33"/>
      <c r="CD53" s="5" t="s">
        <v>1138</v>
      </c>
    </row>
    <row r="54" spans="1:101" s="5" customFormat="1" x14ac:dyDescent="0.2">
      <c r="A54" s="322"/>
      <c r="BB54" s="33"/>
      <c r="CE54" s="5" t="s">
        <v>1139</v>
      </c>
    </row>
    <row r="55" spans="1:101" s="5" customFormat="1" x14ac:dyDescent="0.2">
      <c r="A55" s="322"/>
      <c r="BB55" s="33"/>
      <c r="CE55" s="5" t="s">
        <v>1140</v>
      </c>
    </row>
    <row r="56" spans="1:101" s="5" customFormat="1" x14ac:dyDescent="0.2">
      <c r="A56" s="322"/>
      <c r="BB56" s="33"/>
      <c r="CV56" s="5" t="s">
        <v>2429</v>
      </c>
    </row>
    <row r="57" spans="1:101" s="168" customFormat="1" x14ac:dyDescent="0.2">
      <c r="A57" s="492"/>
      <c r="CW57" s="168" t="s">
        <v>2428</v>
      </c>
    </row>
    <row r="58" spans="1:101" x14ac:dyDescent="0.2">
      <c r="A58" s="182" t="s">
        <v>153</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row>
    <row r="59" spans="1:101" x14ac:dyDescent="0.2">
      <c r="A59" s="6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t="s">
        <v>2179</v>
      </c>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101" x14ac:dyDescent="0.2">
      <c r="A60" s="6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101" x14ac:dyDescent="0.2">
      <c r="A61" s="69"/>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t="s">
        <v>1141</v>
      </c>
      <c r="BI61" s="33"/>
      <c r="BJ61" s="33"/>
      <c r="BK61" s="33"/>
      <c r="BL61" s="33"/>
      <c r="BM61" s="33"/>
      <c r="BN61" s="33"/>
      <c r="BO61" s="33"/>
      <c r="BP61" s="33"/>
      <c r="BQ61" s="33"/>
      <c r="BR61" s="33"/>
      <c r="BS61" s="33"/>
      <c r="BT61" s="33"/>
      <c r="BU61" s="33"/>
      <c r="BV61" s="33"/>
      <c r="BW61" s="33"/>
      <c r="BX61" s="33"/>
    </row>
    <row r="62" spans="1:101" x14ac:dyDescent="0.2">
      <c r="A62" s="6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CJ62" s="1" t="s">
        <v>1142</v>
      </c>
    </row>
    <row r="63" spans="1:101" x14ac:dyDescent="0.2">
      <c r="A63" s="6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CK63" s="1" t="s">
        <v>1143</v>
      </c>
    </row>
    <row r="64" spans="1:101" x14ac:dyDescent="0.2">
      <c r="A64" s="6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CV64" s="5" t="s">
        <v>2429</v>
      </c>
      <c r="CW64" s="5"/>
    </row>
    <row r="65" spans="1:101" s="167" customFormat="1" x14ac:dyDescent="0.2">
      <c r="A65" s="69"/>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CV65" s="168"/>
      <c r="CW65" s="168" t="s">
        <v>2428</v>
      </c>
    </row>
    <row r="66" spans="1:101" x14ac:dyDescent="0.2">
      <c r="A66" s="182" t="s">
        <v>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101" x14ac:dyDescent="0.2">
      <c r="A67" s="6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t="s">
        <v>1144</v>
      </c>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row>
    <row r="68" spans="1:101" x14ac:dyDescent="0.2">
      <c r="A68" s="69"/>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row>
    <row r="69" spans="1:101" x14ac:dyDescent="0.2">
      <c r="A69" s="69"/>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101" x14ac:dyDescent="0.2">
      <c r="A70" s="6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t="s">
        <v>1145</v>
      </c>
      <c r="BI70" s="33"/>
      <c r="BJ70" s="33"/>
      <c r="BK70" s="33"/>
      <c r="BL70" s="33"/>
      <c r="BM70" s="33"/>
      <c r="BN70" s="33"/>
      <c r="BO70" s="33"/>
      <c r="BP70" s="33"/>
      <c r="BQ70" s="33"/>
      <c r="BR70" s="33"/>
      <c r="BS70" s="33"/>
      <c r="BT70" s="33"/>
      <c r="BU70" s="33"/>
      <c r="BV70" s="33"/>
      <c r="BW70" s="33"/>
      <c r="BX70" s="33"/>
    </row>
    <row r="71" spans="1:101" x14ac:dyDescent="0.2">
      <c r="A71" s="69"/>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101" x14ac:dyDescent="0.2">
      <c r="A72" s="69"/>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CD72" s="1" t="s">
        <v>1146</v>
      </c>
    </row>
    <row r="73" spans="1:101" x14ac:dyDescent="0.2">
      <c r="A73" s="6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CO73" s="1" t="s">
        <v>1147</v>
      </c>
    </row>
    <row r="74" spans="1:101" x14ac:dyDescent="0.2">
      <c r="A74" s="6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CV74" s="5" t="s">
        <v>2429</v>
      </c>
      <c r="CW74" s="5"/>
    </row>
    <row r="75" spans="1:101" s="167" customFormat="1" x14ac:dyDescent="0.2">
      <c r="A75" s="69"/>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CV75" s="168"/>
      <c r="CW75" s="168" t="s">
        <v>2428</v>
      </c>
    </row>
    <row r="76" spans="1:101" x14ac:dyDescent="0.2">
      <c r="A76" s="182" t="s">
        <v>4</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101" x14ac:dyDescent="0.2">
      <c r="A77" s="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101"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101" x14ac:dyDescent="0.2">
      <c r="A79" s="6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101" x14ac:dyDescent="0.2">
      <c r="A80" s="6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t="s">
        <v>1148</v>
      </c>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101"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t="s">
        <v>1149</v>
      </c>
      <c r="BU81" s="33"/>
      <c r="BV81" s="33"/>
      <c r="BW81" s="33"/>
      <c r="BX81" s="33"/>
    </row>
    <row r="82" spans="1:101"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CV82" s="5" t="s">
        <v>2429</v>
      </c>
      <c r="CW82" s="5"/>
    </row>
    <row r="83" spans="1:101" s="167" customFormat="1" x14ac:dyDescent="0.2">
      <c r="A83" s="69"/>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CV83" s="168"/>
      <c r="CW83" s="168" t="s">
        <v>2428</v>
      </c>
    </row>
    <row r="84" spans="1:101" x14ac:dyDescent="0.2">
      <c r="A84" s="182" t="s">
        <v>2</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row>
    <row r="85" spans="1:101" x14ac:dyDescent="0.2">
      <c r="A85" s="69"/>
      <c r="B85" s="33"/>
      <c r="C85" s="33"/>
      <c r="D85" s="33"/>
      <c r="E85" s="33"/>
      <c r="F85" s="33"/>
      <c r="G85" s="33"/>
      <c r="H85" s="33"/>
      <c r="I85" s="33"/>
      <c r="J85" s="33"/>
      <c r="K85" s="33"/>
      <c r="L85" s="33"/>
      <c r="M85" s="33"/>
      <c r="N85" s="33"/>
      <c r="O85" s="33"/>
      <c r="P85" s="33"/>
      <c r="Q85" s="33"/>
      <c r="R85" s="33"/>
      <c r="S85" s="33"/>
      <c r="T85" s="33" t="s">
        <v>1150</v>
      </c>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row>
    <row r="86" spans="1:101" x14ac:dyDescent="0.2">
      <c r="A86" s="6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t="s">
        <v>1151</v>
      </c>
      <c r="BS86" s="33"/>
      <c r="BT86" s="33"/>
      <c r="BU86" s="33"/>
      <c r="BV86" s="33"/>
      <c r="BW86" s="33"/>
      <c r="BX86" s="33"/>
    </row>
    <row r="87" spans="1:101" x14ac:dyDescent="0.2">
      <c r="A87" s="69"/>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S87" s="33" t="s">
        <v>1152</v>
      </c>
      <c r="BT87" s="33"/>
      <c r="BU87" s="33"/>
      <c r="BV87" s="33"/>
      <c r="BW87" s="33"/>
      <c r="BX87" s="33"/>
    </row>
    <row r="88" spans="1:101" x14ac:dyDescent="0.2">
      <c r="A88" s="69"/>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S88" s="33"/>
      <c r="BT88" s="33"/>
      <c r="BU88" s="33"/>
      <c r="BV88" s="33"/>
      <c r="BW88" s="33"/>
      <c r="BX88" s="33"/>
    </row>
    <row r="89" spans="1:101" x14ac:dyDescent="0.2">
      <c r="A89" s="69"/>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CM89" s="1" t="s">
        <v>1153</v>
      </c>
    </row>
    <row r="90" spans="1:101" x14ac:dyDescent="0.2">
      <c r="A90" s="69"/>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CV90" s="5" t="s">
        <v>2429</v>
      </c>
      <c r="CW90" s="5"/>
    </row>
    <row r="91" spans="1:101" s="167" customFormat="1" x14ac:dyDescent="0.2">
      <c r="A91" s="69"/>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CV91" s="168"/>
      <c r="CW91" s="168" t="s">
        <v>2428</v>
      </c>
    </row>
    <row r="92" spans="1:101" x14ac:dyDescent="0.2">
      <c r="A92" s="182" t="s">
        <v>3</v>
      </c>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101" x14ac:dyDescent="0.2">
      <c r="A93" s="69"/>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CV93" s="5" t="s">
        <v>2429</v>
      </c>
      <c r="CW93" s="5"/>
    </row>
    <row r="94" spans="1:101" s="167" customFormat="1" x14ac:dyDescent="0.2">
      <c r="A94" s="69"/>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CV94" s="168"/>
      <c r="CW94" s="168" t="s">
        <v>2428</v>
      </c>
    </row>
    <row r="95" spans="1:101" x14ac:dyDescent="0.2">
      <c r="A95" s="182" t="s">
        <v>167</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row>
    <row r="96" spans="1:101" x14ac:dyDescent="0.2">
      <c r="A96" s="69"/>
      <c r="B96" s="33"/>
      <c r="C96" s="33"/>
      <c r="D96" s="33"/>
      <c r="E96" s="33"/>
      <c r="F96" s="33"/>
      <c r="G96" s="33"/>
      <c r="H96" s="33"/>
      <c r="I96" s="33"/>
      <c r="J96" s="33"/>
      <c r="K96" s="33"/>
      <c r="L96" s="33"/>
      <c r="M96" s="33"/>
      <c r="N96" s="33"/>
      <c r="O96" s="33"/>
      <c r="P96" s="33"/>
      <c r="Q96" s="33"/>
      <c r="R96" s="33"/>
      <c r="S96" s="33"/>
      <c r="T96" s="33" t="s">
        <v>1150</v>
      </c>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row>
    <row r="97" spans="1:101" x14ac:dyDescent="0.2">
      <c r="A97" s="69"/>
      <c r="B97" s="33"/>
      <c r="C97" s="33"/>
      <c r="D97" s="33"/>
      <c r="E97" s="33"/>
      <c r="F97" s="33"/>
      <c r="G97" s="33"/>
      <c r="H97" s="33"/>
      <c r="I97" s="33"/>
      <c r="J97" s="33"/>
      <c r="K97" s="33"/>
      <c r="L97" s="33"/>
      <c r="M97" s="33"/>
      <c r="N97" s="33"/>
      <c r="O97" s="33"/>
      <c r="P97" s="33"/>
      <c r="Q97" s="33"/>
      <c r="R97" s="33"/>
      <c r="S97" s="33"/>
      <c r="U97" s="33"/>
      <c r="V97" s="33"/>
      <c r="W97" s="33"/>
      <c r="X97" s="33"/>
      <c r="Y97" s="33"/>
      <c r="Z97" s="33"/>
      <c r="AA97" s="33"/>
      <c r="AB97" s="33"/>
      <c r="AC97" s="33"/>
      <c r="AD97" s="33"/>
      <c r="AE97" s="33" t="s">
        <v>1154</v>
      </c>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row>
    <row r="98" spans="1:101" x14ac:dyDescent="0.2">
      <c r="A98" s="69"/>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t="s">
        <v>1155</v>
      </c>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row>
    <row r="99" spans="1:101" x14ac:dyDescent="0.2">
      <c r="A99" s="69"/>
      <c r="B99" s="33"/>
      <c r="C99" s="33"/>
      <c r="D99" s="33"/>
      <c r="E99" s="33"/>
      <c r="F99" s="33"/>
      <c r="G99" s="33"/>
      <c r="H99" s="33"/>
      <c r="I99" s="33"/>
      <c r="J99" s="33"/>
      <c r="K99" s="33"/>
      <c r="L99" s="33"/>
      <c r="M99" s="33"/>
      <c r="N99" s="33"/>
      <c r="O99" s="33"/>
      <c r="P99" s="33"/>
      <c r="Q99" s="33"/>
      <c r="R99" s="33"/>
      <c r="S99" s="33"/>
      <c r="T99" s="33"/>
      <c r="U99" s="33"/>
      <c r="V99" s="33"/>
      <c r="W99" s="33"/>
      <c r="X99" s="33"/>
      <c r="AA99" s="33"/>
      <c r="AB99" s="33"/>
      <c r="AC99" s="33"/>
      <c r="AD99" s="33"/>
      <c r="AE99" s="33"/>
      <c r="AF99" s="33"/>
      <c r="AG99" s="33"/>
      <c r="AH99" s="33"/>
      <c r="AI99" s="33"/>
      <c r="AJ99" s="33"/>
      <c r="AK99" s="33" t="s">
        <v>1156</v>
      </c>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row>
    <row r="100" spans="1:101" x14ac:dyDescent="0.2">
      <c r="A100" s="69"/>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AA100" s="33"/>
      <c r="AB100" s="33"/>
      <c r="AC100" s="33"/>
      <c r="AD100" s="33"/>
      <c r="AE100" s="33"/>
      <c r="AF100" s="33"/>
      <c r="AG100" s="33"/>
      <c r="AH100" s="33"/>
      <c r="AI100" s="33"/>
      <c r="AJ100" s="33"/>
      <c r="AK100" s="33"/>
      <c r="AL100" s="33" t="s">
        <v>1157</v>
      </c>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row>
    <row r="101" spans="1:101" x14ac:dyDescent="0.2">
      <c r="A101" s="69"/>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AA101" s="33"/>
      <c r="AB101" s="33"/>
      <c r="AC101" s="33"/>
      <c r="AD101" s="33"/>
      <c r="AE101" s="33"/>
      <c r="AF101" s="33"/>
      <c r="AG101" s="33"/>
      <c r="AH101" s="33"/>
      <c r="AI101" s="33"/>
      <c r="AJ101" s="33"/>
      <c r="AK101" s="33"/>
      <c r="AL101" s="33" t="s">
        <v>1158</v>
      </c>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row>
    <row r="102" spans="1:101" x14ac:dyDescent="0.2">
      <c r="A102" s="69"/>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t="s">
        <v>1159</v>
      </c>
      <c r="BO102" s="33"/>
      <c r="BP102" s="33"/>
      <c r="BQ102" s="33"/>
      <c r="BR102" s="33"/>
      <c r="BS102" s="33"/>
      <c r="BT102" s="33"/>
      <c r="BU102" s="33"/>
      <c r="BV102" s="33"/>
      <c r="BW102" s="33"/>
      <c r="BX102" s="33"/>
    </row>
    <row r="103" spans="1:101" x14ac:dyDescent="0.2">
      <c r="A103" s="69"/>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row>
    <row r="104" spans="1:101" x14ac:dyDescent="0.2">
      <c r="A104" s="69"/>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O104" s="33"/>
      <c r="BP104" s="33"/>
      <c r="BQ104" s="33" t="s">
        <v>1160</v>
      </c>
      <c r="BR104" s="33"/>
      <c r="BS104" s="33"/>
      <c r="BT104" s="33"/>
      <c r="BU104" s="33"/>
      <c r="BV104" s="33"/>
      <c r="BW104" s="33"/>
      <c r="BX104" s="33"/>
    </row>
    <row r="105" spans="1:101" x14ac:dyDescent="0.2">
      <c r="A105" s="69"/>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CO105" s="1" t="s">
        <v>1161</v>
      </c>
    </row>
    <row r="106" spans="1:101" x14ac:dyDescent="0.2">
      <c r="A106" s="69"/>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row>
    <row r="107" spans="1:101" x14ac:dyDescent="0.2">
      <c r="A107" s="69"/>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CV107" s="5" t="s">
        <v>2429</v>
      </c>
      <c r="CW107" s="5"/>
    </row>
    <row r="108" spans="1:101" s="167" customFormat="1" x14ac:dyDescent="0.2">
      <c r="A108" s="69"/>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CV108" s="168"/>
      <c r="CW108" s="168" t="s">
        <v>2428</v>
      </c>
    </row>
    <row r="109" spans="1:101" s="213" customFormat="1" x14ac:dyDescent="0.2">
      <c r="A109" s="212" t="s">
        <v>5</v>
      </c>
    </row>
    <row r="110" spans="1:101" s="213" customFormat="1" x14ac:dyDescent="0.2">
      <c r="A110" s="214" t="s">
        <v>1901</v>
      </c>
    </row>
    <row r="111" spans="1:101" s="213" customFormat="1" x14ac:dyDescent="0.2">
      <c r="A111" s="214" t="s">
        <v>943</v>
      </c>
      <c r="AM111" s="213" t="s">
        <v>2418</v>
      </c>
    </row>
    <row r="112" spans="1:101" s="213" customFormat="1" x14ac:dyDescent="0.2">
      <c r="A112" s="214"/>
    </row>
    <row r="113" spans="1:101" s="213" customFormat="1" x14ac:dyDescent="0.2">
      <c r="A113" s="214"/>
      <c r="CV113" s="213" t="s">
        <v>2427</v>
      </c>
    </row>
    <row r="114" spans="1:101" s="213" customFormat="1" x14ac:dyDescent="0.2">
      <c r="A114" s="214"/>
      <c r="CV114" s="213" t="s">
        <v>2429</v>
      </c>
    </row>
    <row r="115" spans="1:101" s="215" customFormat="1" x14ac:dyDescent="0.2">
      <c r="A115" s="214"/>
      <c r="CW115" s="215" t="s">
        <v>2428</v>
      </c>
    </row>
    <row r="116" spans="1:101" x14ac:dyDescent="0.2">
      <c r="A116" s="182" t="s">
        <v>96</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row>
    <row r="117" spans="1:101" x14ac:dyDescent="0.2">
      <c r="A117" s="69"/>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t="s">
        <v>1162</v>
      </c>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CE117" s="33"/>
      <c r="CF117" s="33"/>
      <c r="CG117" s="33"/>
      <c r="CH117" s="33"/>
      <c r="CI117" s="33"/>
      <c r="CJ117" s="33"/>
      <c r="CK117" s="33"/>
      <c r="CL117" s="33"/>
      <c r="CM117" s="33"/>
      <c r="CN117" s="33"/>
      <c r="CO117" s="33"/>
      <c r="CP117" s="33"/>
      <c r="CQ117" s="33"/>
      <c r="CR117" s="33"/>
      <c r="CS117" s="33"/>
      <c r="CT117" s="33"/>
      <c r="CU117" s="33"/>
      <c r="CV117" s="33"/>
      <c r="CW117" s="33"/>
    </row>
    <row r="118" spans="1:101" x14ac:dyDescent="0.2">
      <c r="A118" s="69"/>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t="s">
        <v>1163</v>
      </c>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CD118" s="33"/>
      <c r="CE118" s="33"/>
      <c r="CF118" s="33"/>
      <c r="CG118" s="33"/>
      <c r="CH118" s="33"/>
      <c r="CI118" s="33"/>
      <c r="CJ118" s="33"/>
      <c r="CK118" s="33"/>
      <c r="CL118" s="33"/>
      <c r="CM118" s="33"/>
      <c r="CN118" s="33"/>
      <c r="CO118" s="33"/>
      <c r="CP118" s="33"/>
      <c r="CQ118" s="33"/>
      <c r="CR118" s="33"/>
      <c r="CS118" s="33"/>
      <c r="CT118" s="33"/>
      <c r="CU118" s="33"/>
      <c r="CV118" s="33"/>
      <c r="CW118" s="33"/>
    </row>
    <row r="119" spans="1:101" x14ac:dyDescent="0.2">
      <c r="A119" s="69"/>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CD119" s="33"/>
      <c r="CE119" s="33"/>
      <c r="CF119" s="33"/>
      <c r="CG119" s="33"/>
      <c r="CH119" s="33"/>
      <c r="CI119" s="33"/>
      <c r="CJ119" s="33"/>
      <c r="CK119" s="33"/>
      <c r="CL119" s="33"/>
      <c r="CM119" s="33"/>
      <c r="CN119" s="33"/>
      <c r="CO119" s="33"/>
      <c r="CP119" s="33"/>
      <c r="CQ119" s="33"/>
      <c r="CR119" s="33"/>
      <c r="CS119" s="33"/>
      <c r="CT119" s="33"/>
      <c r="CU119" s="33"/>
      <c r="CV119" s="33"/>
      <c r="CW119" s="33"/>
    </row>
    <row r="120" spans="1:101" x14ac:dyDescent="0.2">
      <c r="A120" s="69"/>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CD120" s="33" t="s">
        <v>1164</v>
      </c>
      <c r="CE120" s="33"/>
      <c r="CF120" s="33"/>
      <c r="CG120" s="33"/>
      <c r="CH120" s="33"/>
      <c r="CI120" s="33"/>
      <c r="CJ120" s="33"/>
      <c r="CK120" s="33"/>
      <c r="CL120" s="33"/>
      <c r="CM120" s="33"/>
      <c r="CN120" s="33"/>
      <c r="CO120" s="33"/>
      <c r="CP120" s="33"/>
      <c r="CQ120" s="33"/>
      <c r="CR120" s="33"/>
      <c r="CS120" s="33"/>
      <c r="CT120" s="33"/>
      <c r="CU120" s="33"/>
      <c r="CV120" s="33"/>
      <c r="CW120" s="33"/>
    </row>
    <row r="121" spans="1:101" x14ac:dyDescent="0.2">
      <c r="A121" s="69"/>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CD121" s="33"/>
      <c r="CE121" s="33"/>
      <c r="CF121" s="33"/>
      <c r="CG121" s="33"/>
      <c r="CH121" s="33"/>
      <c r="CI121" s="33"/>
      <c r="CJ121" s="33"/>
      <c r="CK121" s="33"/>
      <c r="CL121" s="33"/>
      <c r="CM121" s="33"/>
      <c r="CN121" s="33"/>
      <c r="CO121" s="33"/>
      <c r="CP121" s="33"/>
      <c r="CQ121" s="33"/>
      <c r="CR121" s="33"/>
      <c r="CS121" s="33"/>
      <c r="CT121" s="33"/>
      <c r="CU121" s="33"/>
      <c r="CV121" s="33"/>
      <c r="CW121" s="33"/>
    </row>
    <row r="122" spans="1:101"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CD122" s="33"/>
      <c r="CE122" s="33"/>
      <c r="CF122" s="33"/>
      <c r="CG122" s="33"/>
      <c r="CH122" s="33"/>
      <c r="CI122" s="33"/>
      <c r="CJ122" s="33"/>
      <c r="CK122" s="33"/>
      <c r="CL122" s="33"/>
      <c r="CM122" s="33"/>
      <c r="CN122" s="33"/>
      <c r="CO122" s="33"/>
      <c r="CP122" s="33"/>
      <c r="CQ122" s="33"/>
      <c r="CR122" s="33"/>
      <c r="CS122" s="33"/>
      <c r="CT122" s="33"/>
      <c r="CU122" s="33"/>
      <c r="CV122" s="33"/>
      <c r="CW122" s="33"/>
    </row>
    <row r="123" spans="1:101" x14ac:dyDescent="0.2">
      <c r="A123" s="69"/>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CD123" s="33"/>
      <c r="CE123" s="33"/>
      <c r="CF123" s="33"/>
      <c r="CG123" s="33"/>
      <c r="CH123" s="33"/>
      <c r="CI123" s="33"/>
      <c r="CJ123" s="33"/>
      <c r="CK123" s="33"/>
      <c r="CL123" s="33"/>
      <c r="CM123" s="33"/>
      <c r="CN123" s="33"/>
      <c r="CO123" s="33"/>
      <c r="CP123" s="33"/>
      <c r="CQ123" s="33"/>
      <c r="CR123" s="33"/>
      <c r="CS123" s="33"/>
      <c r="CT123" s="33"/>
      <c r="CU123" s="33"/>
      <c r="CV123" s="5" t="s">
        <v>2429</v>
      </c>
      <c r="CW123" s="5"/>
    </row>
    <row r="124" spans="1:101" s="167" customFormat="1" x14ac:dyDescent="0.2">
      <c r="A124" s="69"/>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CV124" s="168"/>
      <c r="CW124" s="168" t="s">
        <v>2428</v>
      </c>
    </row>
    <row r="125" spans="1:101" s="56" customFormat="1" x14ac:dyDescent="0.2">
      <c r="A125" s="182" t="s">
        <v>283</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row>
    <row r="126" spans="1:101" s="56" customFormat="1" x14ac:dyDescent="0.2">
      <c r="A126" s="69"/>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CD126" s="33" t="s">
        <v>1164</v>
      </c>
    </row>
    <row r="127" spans="1:101" s="56" customFormat="1" x14ac:dyDescent="0.2">
      <c r="A127" s="69"/>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CD127" s="33"/>
      <c r="CV127" s="5" t="s">
        <v>2429</v>
      </c>
      <c r="CW127" s="5"/>
    </row>
    <row r="128" spans="1:101" s="167" customFormat="1" x14ac:dyDescent="0.2">
      <c r="A128" s="69"/>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c r="CV128" s="168"/>
      <c r="CW128" s="168" t="s">
        <v>2428</v>
      </c>
    </row>
    <row r="129" spans="1:101" x14ac:dyDescent="0.2">
      <c r="A129" s="182" t="s">
        <v>7</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row>
    <row r="130" spans="1:101" x14ac:dyDescent="0.2">
      <c r="A130" s="69"/>
      <c r="B130" s="33"/>
      <c r="C130" s="33"/>
      <c r="D130" s="33"/>
      <c r="E130" s="33"/>
      <c r="F130" s="33"/>
      <c r="G130" s="33"/>
      <c r="H130" s="33"/>
      <c r="I130" s="33"/>
      <c r="J130" s="33"/>
      <c r="K130" s="33"/>
      <c r="L130" s="33"/>
      <c r="M130" s="33"/>
      <c r="N130" s="33"/>
      <c r="O130" s="33"/>
      <c r="P130" s="33"/>
      <c r="Q130" s="33"/>
      <c r="R130" s="33"/>
      <c r="S130" s="33"/>
      <c r="T130" s="33"/>
      <c r="U130" s="33"/>
      <c r="V130" s="33"/>
      <c r="W130" s="33" t="s">
        <v>1165</v>
      </c>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row>
    <row r="131" spans="1:101" x14ac:dyDescent="0.2">
      <c r="A131" s="69"/>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t="s">
        <v>1166</v>
      </c>
      <c r="AA131" s="33"/>
      <c r="AB131" s="33"/>
      <c r="AC131" s="33"/>
      <c r="AD131" s="33"/>
      <c r="AE131" s="33"/>
      <c r="AF131" s="33"/>
      <c r="AG131" s="33"/>
      <c r="AH131" s="33"/>
      <c r="AI131" s="33"/>
      <c r="AJ131" s="33"/>
      <c r="AK131" s="33"/>
      <c r="AL131" s="33"/>
      <c r="AM131" s="33"/>
      <c r="AN131" s="33"/>
      <c r="AO131" s="33"/>
      <c r="AP131" s="33"/>
      <c r="AQ131" s="33"/>
      <c r="AR131" s="33"/>
      <c r="AS131" s="33"/>
      <c r="AT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row>
    <row r="132" spans="1:101" x14ac:dyDescent="0.2">
      <c r="A132" s="69"/>
      <c r="B132" s="33"/>
      <c r="C132" s="33"/>
      <c r="D132" s="33"/>
      <c r="E132" s="33"/>
      <c r="F132" s="33"/>
      <c r="G132" s="33"/>
      <c r="H132" s="33"/>
      <c r="I132" s="33"/>
      <c r="J132" s="33"/>
      <c r="K132" s="33"/>
      <c r="L132" s="33"/>
      <c r="M132" s="33"/>
      <c r="N132" s="33"/>
      <c r="O132" s="33"/>
      <c r="P132" s="33"/>
      <c r="Q132" s="33"/>
      <c r="R132" s="33"/>
      <c r="S132" s="33"/>
      <c r="T132" s="33"/>
      <c r="U132" s="33"/>
      <c r="V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t="s">
        <v>1167</v>
      </c>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1:101" x14ac:dyDescent="0.2">
      <c r="A133" s="69"/>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1" t="s">
        <v>1168</v>
      </c>
    </row>
    <row r="134" spans="1:101" x14ac:dyDescent="0.2">
      <c r="A134" s="69"/>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CB134" s="1" t="s">
        <v>1169</v>
      </c>
    </row>
    <row r="135" spans="1:101" x14ac:dyDescent="0.2">
      <c r="A135" s="69"/>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101" x14ac:dyDescent="0.2">
      <c r="A136" s="6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CV136" s="5" t="s">
        <v>2429</v>
      </c>
      <c r="CW136" s="5"/>
    </row>
    <row r="137" spans="1:101" s="167" customFormat="1" x14ac:dyDescent="0.2">
      <c r="A137" s="69"/>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CV137" s="168"/>
      <c r="CW137" s="168" t="s">
        <v>2428</v>
      </c>
    </row>
    <row r="138" spans="1:101" s="225" customFormat="1" x14ac:dyDescent="0.2">
      <c r="A138" s="224" t="s">
        <v>129</v>
      </c>
    </row>
    <row r="139" spans="1:101" s="225" customFormat="1" x14ac:dyDescent="0.2">
      <c r="A139" s="226"/>
      <c r="I139" s="229" t="s">
        <v>2252</v>
      </c>
      <c r="P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row>
    <row r="140" spans="1:101" s="225" customFormat="1" x14ac:dyDescent="0.2">
      <c r="A140" s="226"/>
      <c r="I140" s="229" t="s">
        <v>1170</v>
      </c>
      <c r="P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row>
    <row r="141" spans="1:101" s="225" customFormat="1" x14ac:dyDescent="0.2">
      <c r="A141" s="226"/>
      <c r="I141" s="229"/>
      <c r="P141" s="229"/>
      <c r="S141" s="225" t="s">
        <v>1171</v>
      </c>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row>
    <row r="142" spans="1:101" s="225" customFormat="1" x14ac:dyDescent="0.2">
      <c r="A142" s="229"/>
      <c r="T142" s="225" t="s">
        <v>1172</v>
      </c>
    </row>
    <row r="143" spans="1:101" s="225" customFormat="1" x14ac:dyDescent="0.2">
      <c r="A143" s="229"/>
      <c r="V143" s="225" t="s">
        <v>2248</v>
      </c>
    </row>
    <row r="144" spans="1:101" s="225" customFormat="1" x14ac:dyDescent="0.2">
      <c r="A144" s="229"/>
      <c r="BR144" s="225" t="s">
        <v>1173</v>
      </c>
    </row>
    <row r="145" spans="1:101" s="225" customFormat="1" x14ac:dyDescent="0.2">
      <c r="A145" s="229"/>
    </row>
    <row r="146" spans="1:101" s="225" customFormat="1" x14ac:dyDescent="0.2">
      <c r="A146" s="229"/>
      <c r="CV146" s="225" t="s">
        <v>2429</v>
      </c>
    </row>
    <row r="147" spans="1:101" s="228" customFormat="1" x14ac:dyDescent="0.2">
      <c r="A147" s="226"/>
      <c r="CW147" s="228" t="s">
        <v>2428</v>
      </c>
    </row>
    <row r="148" spans="1:101" x14ac:dyDescent="0.2">
      <c r="A148" s="182" t="s">
        <v>585</v>
      </c>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row>
    <row r="149" spans="1:101" x14ac:dyDescent="0.2">
      <c r="A149" s="69"/>
      <c r="B149" s="33"/>
      <c r="C149" s="33"/>
      <c r="D149" s="33"/>
      <c r="E149" s="33"/>
      <c r="F149" s="33"/>
      <c r="G149" s="33"/>
      <c r="H149" s="33"/>
      <c r="I149" s="33"/>
      <c r="J149" s="33"/>
      <c r="K149" s="33"/>
      <c r="L149" s="33"/>
      <c r="M149" s="33" t="s">
        <v>1174</v>
      </c>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row>
    <row r="150" spans="1:101" x14ac:dyDescent="0.2">
      <c r="A150" s="69"/>
      <c r="B150" s="33"/>
      <c r="C150" s="33"/>
      <c r="D150" s="33"/>
      <c r="E150" s="33"/>
      <c r="F150" s="33"/>
      <c r="G150" s="33"/>
      <c r="H150" s="33"/>
      <c r="I150" s="33"/>
      <c r="J150" s="33"/>
      <c r="K150" s="33"/>
      <c r="L150" s="33"/>
      <c r="M150" s="33"/>
      <c r="N150" s="33"/>
      <c r="O150" s="33"/>
      <c r="P150" s="33"/>
      <c r="Q150" s="33"/>
      <c r="R150" s="33"/>
      <c r="S150" s="33" t="s">
        <v>1175</v>
      </c>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row>
    <row r="151" spans="1:101" x14ac:dyDescent="0.2">
      <c r="A151" s="69"/>
      <c r="B151" s="33"/>
      <c r="C151" s="33"/>
      <c r="D151" s="33"/>
      <c r="E151" s="33"/>
      <c r="F151" s="33"/>
      <c r="G151" s="33"/>
      <c r="H151" s="33"/>
      <c r="I151" s="33"/>
      <c r="J151" s="33"/>
      <c r="K151" s="33"/>
      <c r="L151" s="33"/>
      <c r="M151" s="33"/>
      <c r="N151" s="33"/>
      <c r="O151" s="33"/>
      <c r="P151" s="33"/>
      <c r="Q151" s="33"/>
      <c r="R151" s="33"/>
      <c r="S151" s="33"/>
      <c r="T151" s="33" t="s">
        <v>1150</v>
      </c>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row>
    <row r="152" spans="1:101" x14ac:dyDescent="0.2">
      <c r="A152" s="69"/>
      <c r="B152" s="33"/>
      <c r="C152" s="33"/>
      <c r="D152" s="33"/>
      <c r="E152" s="33"/>
      <c r="F152" s="33"/>
      <c r="G152" s="33"/>
      <c r="H152" s="33"/>
      <c r="I152" s="33"/>
      <c r="J152" s="33"/>
      <c r="K152" s="33"/>
      <c r="L152" s="33"/>
      <c r="M152" s="33"/>
      <c r="N152" s="33"/>
      <c r="O152" s="33"/>
      <c r="P152" s="33"/>
      <c r="Q152" s="33"/>
      <c r="R152" s="33"/>
      <c r="S152" s="33"/>
      <c r="T152" s="33"/>
      <c r="U152" s="33" t="s">
        <v>1176</v>
      </c>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row>
    <row r="153" spans="1:101" x14ac:dyDescent="0.2">
      <c r="A153" s="69"/>
      <c r="B153" s="33"/>
      <c r="C153" s="33"/>
      <c r="D153" s="33"/>
      <c r="E153" s="33"/>
      <c r="F153" s="33"/>
      <c r="G153" s="33"/>
      <c r="H153" s="33"/>
      <c r="I153" s="33"/>
      <c r="J153" s="33"/>
      <c r="K153" s="33"/>
      <c r="L153" s="33"/>
      <c r="M153" s="33"/>
      <c r="N153" s="33"/>
      <c r="O153" s="33"/>
      <c r="P153" s="33"/>
      <c r="Q153" s="33"/>
      <c r="R153" s="33"/>
      <c r="S153" s="33"/>
      <c r="T153" s="33"/>
      <c r="U153" s="33"/>
      <c r="V153" s="33" t="s">
        <v>2248</v>
      </c>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row>
    <row r="154" spans="1:101" x14ac:dyDescent="0.2">
      <c r="A154" s="69"/>
      <c r="B154" s="33"/>
      <c r="C154" s="33"/>
      <c r="D154" s="33"/>
      <c r="E154" s="33"/>
      <c r="F154" s="33"/>
      <c r="G154" s="33"/>
      <c r="H154" s="33"/>
      <c r="I154" s="33"/>
      <c r="J154" s="33"/>
      <c r="K154" s="33"/>
      <c r="L154" s="33"/>
      <c r="M154" s="33"/>
      <c r="N154" s="33"/>
      <c r="O154" s="33"/>
      <c r="P154" s="33"/>
      <c r="Q154" s="33"/>
      <c r="R154" s="33"/>
      <c r="S154" s="33"/>
      <c r="T154" s="33"/>
      <c r="U154" s="33"/>
      <c r="V154" s="33"/>
      <c r="W154" s="33" t="s">
        <v>1165</v>
      </c>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row>
    <row r="155" spans="1:101" x14ac:dyDescent="0.2">
      <c r="A155" s="69"/>
      <c r="B155" s="33"/>
      <c r="C155" s="33"/>
      <c r="D155" s="33"/>
      <c r="E155" s="33"/>
      <c r="F155" s="33"/>
      <c r="G155" s="33"/>
      <c r="H155" s="33"/>
      <c r="I155" s="33"/>
      <c r="J155" s="33"/>
      <c r="K155" s="33"/>
      <c r="L155" s="33"/>
      <c r="M155" s="33"/>
      <c r="N155" s="33"/>
      <c r="O155" s="33"/>
      <c r="P155" s="33"/>
      <c r="Q155" s="33"/>
      <c r="R155" s="33"/>
      <c r="S155" s="33"/>
      <c r="T155" s="33"/>
      <c r="U155" s="33"/>
      <c r="V155" s="33"/>
      <c r="W155" s="33"/>
      <c r="X155" s="33" t="s">
        <v>1177</v>
      </c>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row>
    <row r="156" spans="1:101" x14ac:dyDescent="0.2">
      <c r="A156" s="6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t="s">
        <v>1178</v>
      </c>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row>
    <row r="157" spans="1:101" x14ac:dyDescent="0.2">
      <c r="A157" s="69"/>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t="s">
        <v>1166</v>
      </c>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row>
    <row r="158" spans="1:101" x14ac:dyDescent="0.2">
      <c r="A158" s="69"/>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t="s">
        <v>1179</v>
      </c>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row>
    <row r="159" spans="1:101" x14ac:dyDescent="0.2">
      <c r="A159" s="69"/>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t="s">
        <v>1180</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row>
    <row r="160" spans="1:101" x14ac:dyDescent="0.2">
      <c r="A160" s="69"/>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t="s">
        <v>1181</v>
      </c>
      <c r="AO160" s="33"/>
      <c r="AP160" s="33"/>
      <c r="AQ160" s="33"/>
      <c r="AR160" s="33"/>
      <c r="AS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row>
    <row r="161" spans="1:101" x14ac:dyDescent="0.2">
      <c r="A161" s="69"/>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t="s">
        <v>1182</v>
      </c>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row>
    <row r="162" spans="1:101" x14ac:dyDescent="0.2">
      <c r="A162" s="69"/>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t="s">
        <v>1183</v>
      </c>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row>
    <row r="163" spans="1:101" x14ac:dyDescent="0.2">
      <c r="A163" s="69"/>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t="s">
        <v>1184</v>
      </c>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101" x14ac:dyDescent="0.2">
      <c r="A164" s="69"/>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t="s">
        <v>1159</v>
      </c>
      <c r="BO164" s="33"/>
      <c r="BP164" s="33"/>
      <c r="BQ164" s="33"/>
      <c r="BR164" s="33"/>
      <c r="BS164" s="33"/>
      <c r="BT164" s="33"/>
      <c r="BU164" s="33"/>
      <c r="BV164" s="33"/>
      <c r="BW164" s="33"/>
      <c r="BX164" s="33"/>
    </row>
    <row r="165" spans="1:101" x14ac:dyDescent="0.2">
      <c r="A165" s="69"/>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t="s">
        <v>1185</v>
      </c>
      <c r="BQ165" s="33"/>
      <c r="BR165" s="33"/>
      <c r="BS165" s="33"/>
      <c r="BT165" s="33"/>
      <c r="BU165" s="33"/>
      <c r="BV165" s="33"/>
      <c r="BW165" s="33"/>
      <c r="BX165" s="33"/>
    </row>
    <row r="166" spans="1:101" x14ac:dyDescent="0.2">
      <c r="A166" s="69"/>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t="s">
        <v>1173</v>
      </c>
      <c r="BS166" s="33"/>
      <c r="BT166" s="33"/>
      <c r="BU166" s="33"/>
      <c r="BV166" s="33"/>
      <c r="BW166" s="33"/>
      <c r="BX166" s="33"/>
    </row>
    <row r="167" spans="1:101" x14ac:dyDescent="0.2">
      <c r="A167" s="69"/>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t="s">
        <v>1152</v>
      </c>
      <c r="BT167" s="33"/>
      <c r="BU167" s="33"/>
      <c r="BV167" s="33"/>
      <c r="BW167" s="33"/>
      <c r="BX167" s="33"/>
    </row>
    <row r="168" spans="1:101" x14ac:dyDescent="0.2">
      <c r="A168" s="69"/>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t="s">
        <v>1186</v>
      </c>
      <c r="BX168" s="33"/>
    </row>
    <row r="169" spans="1:101" x14ac:dyDescent="0.2">
      <c r="A169" s="69"/>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t="s">
        <v>1187</v>
      </c>
      <c r="CE169" s="33"/>
    </row>
    <row r="170" spans="1:101" x14ac:dyDescent="0.2">
      <c r="A170" s="6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1" t="s">
        <v>1168</v>
      </c>
      <c r="CE170" s="33"/>
    </row>
    <row r="171" spans="1:101" x14ac:dyDescent="0.2">
      <c r="A171" s="69"/>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CE171" s="33"/>
      <c r="CV171" s="5" t="s">
        <v>2429</v>
      </c>
      <c r="CW171" s="5"/>
    </row>
    <row r="172" spans="1:101" s="167" customFormat="1" x14ac:dyDescent="0.2">
      <c r="A172" s="69"/>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c r="CV172" s="168"/>
      <c r="CW172" s="168" t="s">
        <v>2428</v>
      </c>
    </row>
    <row r="173" spans="1:101" x14ac:dyDescent="0.2">
      <c r="A173" s="182" t="s">
        <v>10</v>
      </c>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row>
    <row r="174" spans="1:101" x14ac:dyDescent="0.2">
      <c r="A174" s="69"/>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AA174" s="33" t="s">
        <v>1188</v>
      </c>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row>
    <row r="175" spans="1:101" x14ac:dyDescent="0.2">
      <c r="A175" s="69"/>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CV175" s="5" t="s">
        <v>2429</v>
      </c>
      <c r="CW175" s="5"/>
    </row>
    <row r="176" spans="1:101" s="167" customFormat="1" x14ac:dyDescent="0.2">
      <c r="A176" s="69"/>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168"/>
      <c r="BA176" s="168"/>
      <c r="BB176" s="168"/>
      <c r="BC176" s="168"/>
      <c r="BD176" s="168"/>
      <c r="BE176" s="168"/>
      <c r="BF176" s="168"/>
      <c r="BG176" s="168"/>
      <c r="BH176" s="168"/>
      <c r="BI176" s="168"/>
      <c r="BJ176" s="168"/>
      <c r="BK176" s="168"/>
      <c r="BL176" s="168"/>
      <c r="BM176" s="168"/>
      <c r="BN176" s="168"/>
      <c r="BO176" s="168"/>
      <c r="BP176" s="168"/>
      <c r="BQ176" s="168"/>
      <c r="BR176" s="168"/>
      <c r="BS176" s="168"/>
      <c r="BT176" s="168"/>
      <c r="BU176" s="168"/>
      <c r="BV176" s="168"/>
      <c r="BW176" s="168"/>
      <c r="BX176" s="168"/>
      <c r="CV176" s="168"/>
      <c r="CW176" s="168" t="s">
        <v>2428</v>
      </c>
    </row>
    <row r="177" spans="1:101" s="56" customFormat="1" x14ac:dyDescent="0.2">
      <c r="A177" s="182" t="s">
        <v>945</v>
      </c>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row>
    <row r="178" spans="1:101" s="56" customFormat="1" x14ac:dyDescent="0.2">
      <c r="A178" s="69"/>
      <c r="B178" s="5"/>
      <c r="C178" s="5"/>
      <c r="D178" s="5"/>
      <c r="E178" s="5"/>
      <c r="F178" s="5"/>
      <c r="G178" s="5"/>
      <c r="H178" s="5"/>
      <c r="I178" s="5"/>
      <c r="J178" s="5"/>
      <c r="K178" s="5"/>
      <c r="L178" s="5"/>
      <c r="M178" s="5"/>
      <c r="N178" s="5"/>
      <c r="O178" s="5"/>
      <c r="P178" s="5"/>
      <c r="Q178" s="5"/>
      <c r="R178" s="5"/>
      <c r="S178" s="5"/>
      <c r="T178" s="5"/>
      <c r="U178" s="5"/>
      <c r="V178" s="5"/>
      <c r="W178" s="5"/>
      <c r="X178" s="5"/>
      <c r="Y178" s="33" t="s">
        <v>1178</v>
      </c>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row>
    <row r="179" spans="1:101" s="56" customFormat="1" x14ac:dyDescent="0.2">
      <c r="A179" s="69"/>
      <c r="B179" s="5"/>
      <c r="C179" s="5"/>
      <c r="D179" s="5"/>
      <c r="E179" s="5"/>
      <c r="F179" s="5"/>
      <c r="G179" s="5"/>
      <c r="H179" s="5"/>
      <c r="I179" s="5"/>
      <c r="J179" s="5"/>
      <c r="K179" s="5"/>
      <c r="L179" s="5"/>
      <c r="M179" s="5"/>
      <c r="N179" s="5"/>
      <c r="O179" s="5"/>
      <c r="P179" s="5"/>
      <c r="Q179" s="5"/>
      <c r="R179" s="5"/>
      <c r="S179" s="5"/>
      <c r="T179" s="5"/>
      <c r="U179" s="5"/>
      <c r="V179" s="5"/>
      <c r="W179" s="5"/>
      <c r="X179" s="5"/>
      <c r="Y179" s="33"/>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33" t="s">
        <v>1189</v>
      </c>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row>
    <row r="180" spans="1:101" s="56" customFormat="1" x14ac:dyDescent="0.2">
      <c r="A180" s="69"/>
      <c r="B180" s="5"/>
      <c r="C180" s="5"/>
      <c r="D180" s="5"/>
      <c r="E180" s="5"/>
      <c r="F180" s="5"/>
      <c r="G180" s="5"/>
      <c r="H180" s="5"/>
      <c r="I180" s="5"/>
      <c r="J180" s="5"/>
      <c r="K180" s="5"/>
      <c r="L180" s="5"/>
      <c r="M180" s="5"/>
      <c r="N180" s="5"/>
      <c r="O180" s="5"/>
      <c r="P180" s="5"/>
      <c r="Q180" s="5"/>
      <c r="R180" s="5"/>
      <c r="S180" s="5"/>
      <c r="T180" s="5"/>
      <c r="U180" s="5"/>
      <c r="V180" s="5"/>
      <c r="W180" s="5"/>
      <c r="X180" s="5"/>
      <c r="Y180" s="33"/>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33"/>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CV180" s="5" t="s">
        <v>2429</v>
      </c>
      <c r="CW180" s="5"/>
    </row>
    <row r="181" spans="1:101" s="167" customFormat="1" x14ac:dyDescent="0.2">
      <c r="A181" s="181"/>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168"/>
      <c r="BM181" s="168"/>
      <c r="BN181" s="168"/>
      <c r="BO181" s="168"/>
      <c r="BP181" s="168"/>
      <c r="BQ181" s="168"/>
      <c r="BR181" s="168"/>
      <c r="BS181" s="168"/>
      <c r="BT181" s="168"/>
      <c r="BU181" s="168"/>
      <c r="BV181" s="168"/>
      <c r="BW181" s="168"/>
      <c r="BX181" s="168"/>
      <c r="CV181" s="168"/>
      <c r="CW181" s="168" t="s">
        <v>2428</v>
      </c>
    </row>
    <row r="182" spans="1:101" s="56" customFormat="1" x14ac:dyDescent="0.2">
      <c r="A182" s="69" t="s">
        <v>951</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row>
    <row r="183" spans="1:101" s="56" customFormat="1" x14ac:dyDescent="0.2">
      <c r="A183" s="69" t="s">
        <v>952</v>
      </c>
      <c r="B183" s="5"/>
      <c r="C183" s="5"/>
      <c r="D183" s="5"/>
      <c r="E183" s="5"/>
      <c r="F183" s="5"/>
      <c r="G183" s="5"/>
      <c r="H183" s="5"/>
      <c r="I183" s="5"/>
      <c r="J183" s="5"/>
      <c r="K183" s="5"/>
      <c r="L183" s="5"/>
      <c r="M183" s="5"/>
      <c r="N183" s="5"/>
      <c r="O183" s="5" t="s">
        <v>2245</v>
      </c>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row>
    <row r="184" spans="1:101" s="56" customFormat="1" x14ac:dyDescent="0.2">
      <c r="A184" s="69" t="s">
        <v>209</v>
      </c>
      <c r="B184" s="5"/>
      <c r="C184" s="5"/>
      <c r="D184" s="5"/>
      <c r="E184" s="5"/>
      <c r="F184" s="5"/>
      <c r="G184" s="5"/>
      <c r="H184" s="5"/>
      <c r="I184" s="5"/>
      <c r="J184" s="5"/>
      <c r="K184" s="5"/>
      <c r="L184" s="5"/>
      <c r="M184" s="5"/>
      <c r="N184" s="5"/>
      <c r="O184" s="5"/>
      <c r="P184" s="5"/>
      <c r="Q184" s="5"/>
      <c r="R184" s="5"/>
      <c r="S184" s="5"/>
      <c r="T184" s="5"/>
      <c r="U184" s="5"/>
      <c r="V184" s="5"/>
      <c r="W184" s="5"/>
      <c r="X184" s="5"/>
      <c r="AA184" s="5"/>
      <c r="AB184" s="5"/>
      <c r="AC184" s="5"/>
      <c r="AD184" s="5"/>
      <c r="AE184" s="5"/>
      <c r="AF184" s="5"/>
      <c r="AG184" s="5"/>
      <c r="AH184" s="5"/>
      <c r="AI184" s="5"/>
      <c r="AJ184" s="5"/>
      <c r="AK184" s="5"/>
      <c r="AL184" s="5"/>
      <c r="AM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row>
    <row r="185" spans="1:101" s="56" customFormat="1" x14ac:dyDescent="0.2">
      <c r="A185" s="69"/>
      <c r="B185" s="5"/>
      <c r="C185" s="5"/>
      <c r="D185" s="5"/>
      <c r="E185" s="5"/>
      <c r="F185" s="5"/>
      <c r="G185" s="5"/>
      <c r="H185" s="5"/>
      <c r="I185" s="5"/>
      <c r="J185" s="5"/>
      <c r="K185" s="5"/>
      <c r="L185" s="5"/>
      <c r="M185" s="5"/>
      <c r="N185" s="5"/>
      <c r="O185" s="5"/>
      <c r="P185" s="5"/>
      <c r="Q185" s="5"/>
      <c r="R185" s="5"/>
      <c r="S185" s="5"/>
      <c r="T185" s="5"/>
      <c r="U185" s="5"/>
      <c r="V185" s="5"/>
      <c r="W185" s="5"/>
      <c r="X185" s="5"/>
      <c r="Z185" s="5"/>
      <c r="AA185" s="5"/>
      <c r="AB185" s="5"/>
      <c r="AC185" s="5"/>
      <c r="AD185" s="5"/>
      <c r="AE185" s="5"/>
      <c r="AF185" s="5"/>
      <c r="AG185" s="5"/>
      <c r="AH185" s="5"/>
      <c r="AI185" s="5"/>
      <c r="AJ185" s="5"/>
      <c r="AK185" s="5"/>
      <c r="AL185" s="5"/>
      <c r="AM185" s="5"/>
      <c r="AN185" s="5" t="s">
        <v>1190</v>
      </c>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row>
    <row r="186" spans="1:101" s="56" customFormat="1" x14ac:dyDescent="0.2">
      <c r="A186" s="6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P186" s="5"/>
      <c r="AQ186" s="5"/>
      <c r="AR186" s="5"/>
      <c r="AS186" s="5"/>
      <c r="AT186" s="5"/>
      <c r="AU186" s="5"/>
      <c r="AV186" s="5"/>
      <c r="AW186" s="5"/>
      <c r="AX186" s="5"/>
      <c r="AY186" s="33" t="s">
        <v>2244</v>
      </c>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row>
    <row r="187" spans="1:101" s="56" customFormat="1" x14ac:dyDescent="0.2">
      <c r="A187" s="6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P187" s="5"/>
      <c r="AQ187" s="5"/>
      <c r="AR187" s="5"/>
      <c r="AS187" s="5"/>
      <c r="AT187" s="5"/>
      <c r="AU187" s="5"/>
      <c r="AV187" s="5"/>
      <c r="AW187" s="5"/>
      <c r="AX187" s="5"/>
      <c r="AY187" s="33"/>
      <c r="AZ187" s="5"/>
      <c r="BA187" s="5"/>
      <c r="BB187" s="5"/>
      <c r="BC187" s="5" t="s">
        <v>1191</v>
      </c>
      <c r="BD187" s="5"/>
      <c r="BE187" s="5"/>
      <c r="BF187" s="5"/>
      <c r="BG187" s="5"/>
      <c r="BH187" s="5"/>
      <c r="BI187" s="5"/>
      <c r="BJ187" s="5"/>
      <c r="BK187" s="5"/>
      <c r="BL187" s="5"/>
      <c r="BM187" s="5"/>
      <c r="BN187" s="5"/>
      <c r="BO187" s="5"/>
      <c r="BP187" s="5"/>
      <c r="BQ187" s="5"/>
      <c r="BR187" s="5"/>
      <c r="BS187" s="5"/>
      <c r="BT187" s="5"/>
      <c r="BU187" s="5"/>
      <c r="BV187" s="5"/>
      <c r="BW187" s="5"/>
      <c r="BX187" s="5"/>
    </row>
    <row r="188" spans="1:101" s="56" customFormat="1" x14ac:dyDescent="0.2">
      <c r="A188" s="6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P188" s="5"/>
      <c r="AQ188" s="5"/>
      <c r="AR188" s="5"/>
      <c r="AS188" s="5"/>
      <c r="AT188" s="5"/>
      <c r="AU188" s="5"/>
      <c r="AV188" s="5"/>
      <c r="AW188" s="5"/>
      <c r="AX188" s="5"/>
      <c r="AY188" s="33"/>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CV188" s="5" t="s">
        <v>2429</v>
      </c>
      <c r="CW188" s="5"/>
    </row>
    <row r="189" spans="1:101" s="167" customFormat="1" x14ac:dyDescent="0.2">
      <c r="A189" s="69"/>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c r="CV189" s="168"/>
      <c r="CW189" s="168" t="s">
        <v>2428</v>
      </c>
    </row>
    <row r="190" spans="1:101" x14ac:dyDescent="0.2">
      <c r="A190" s="182" t="s">
        <v>11</v>
      </c>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t="s">
        <v>1192</v>
      </c>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row>
    <row r="191" spans="1:101" x14ac:dyDescent="0.2">
      <c r="A191" s="69" t="s">
        <v>953</v>
      </c>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t="s">
        <v>2244</v>
      </c>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row>
    <row r="192" spans="1:101" x14ac:dyDescent="0.2">
      <c r="A192" s="69" t="s">
        <v>954</v>
      </c>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t="s">
        <v>1189</v>
      </c>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row>
    <row r="193" spans="1:76" x14ac:dyDescent="0.2">
      <c r="A193" s="69"/>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t="s">
        <v>2377</v>
      </c>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row>
    <row r="194" spans="1:76" x14ac:dyDescent="0.2">
      <c r="A194" s="69"/>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t="s">
        <v>1193</v>
      </c>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row>
    <row r="195" spans="1:76" x14ac:dyDescent="0.2">
      <c r="A195" s="69"/>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t="s">
        <v>1194</v>
      </c>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row>
    <row r="196" spans="1:76" x14ac:dyDescent="0.2">
      <c r="A196" s="69"/>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1" t="s">
        <v>1195</v>
      </c>
      <c r="BG196" s="33"/>
      <c r="BH196" s="33"/>
      <c r="BI196" s="33"/>
      <c r="BJ196" s="33"/>
      <c r="BK196" s="33"/>
      <c r="BL196" s="33"/>
      <c r="BM196" s="33"/>
      <c r="BN196" s="33"/>
      <c r="BO196" s="33"/>
      <c r="BP196" s="33"/>
      <c r="BQ196" s="33"/>
      <c r="BR196" s="33"/>
      <c r="BS196" s="33"/>
      <c r="BT196" s="33"/>
      <c r="BU196" s="33"/>
      <c r="BV196" s="33"/>
      <c r="BW196" s="33"/>
      <c r="BX196" s="33"/>
    </row>
    <row r="197" spans="1:76" x14ac:dyDescent="0.2">
      <c r="A197" s="69"/>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1" t="s">
        <v>1196</v>
      </c>
      <c r="BG197" s="33"/>
      <c r="BH197" s="33"/>
      <c r="BI197" s="33"/>
      <c r="BJ197" s="33"/>
      <c r="BK197" s="33"/>
      <c r="BL197" s="33"/>
      <c r="BM197" s="33"/>
      <c r="BN197" s="33"/>
      <c r="BO197" s="33"/>
      <c r="BP197" s="33"/>
      <c r="BQ197" s="33"/>
      <c r="BR197" s="33"/>
      <c r="BS197" s="33"/>
      <c r="BT197" s="33"/>
      <c r="BU197" s="33"/>
      <c r="BV197" s="33"/>
      <c r="BW197" s="33"/>
      <c r="BX197" s="33"/>
    </row>
    <row r="198" spans="1:76" x14ac:dyDescent="0.2">
      <c r="A198" s="69"/>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BA198" s="1" t="s">
        <v>1197</v>
      </c>
      <c r="BG198" s="33"/>
      <c r="BH198" s="33"/>
      <c r="BI198" s="33"/>
      <c r="BJ198" s="33"/>
      <c r="BK198" s="33"/>
      <c r="BL198" s="33"/>
      <c r="BM198" s="33"/>
      <c r="BN198" s="33"/>
      <c r="BO198" s="33"/>
      <c r="BP198" s="33"/>
      <c r="BQ198" s="33"/>
      <c r="BR198" s="33"/>
      <c r="BS198" s="33"/>
      <c r="BT198" s="33"/>
      <c r="BU198" s="33"/>
      <c r="BV198" s="33"/>
      <c r="BW198" s="33"/>
      <c r="BX198" s="33"/>
    </row>
    <row r="199" spans="1:76" x14ac:dyDescent="0.2">
      <c r="A199" s="69"/>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BA199" s="1" t="s">
        <v>1198</v>
      </c>
      <c r="BG199" s="33"/>
      <c r="BH199" s="33"/>
      <c r="BI199" s="33"/>
      <c r="BJ199" s="33"/>
      <c r="BK199" s="33"/>
      <c r="BL199" s="33"/>
      <c r="BM199" s="33"/>
      <c r="BN199" s="33"/>
      <c r="BO199" s="33"/>
      <c r="BP199" s="33"/>
      <c r="BQ199" s="33"/>
      <c r="BR199" s="33"/>
      <c r="BS199" s="33"/>
      <c r="BT199" s="33"/>
      <c r="BU199" s="33"/>
      <c r="BV199" s="33"/>
      <c r="BW199" s="33"/>
      <c r="BX199" s="33"/>
    </row>
    <row r="200" spans="1:76" x14ac:dyDescent="0.2">
      <c r="A200" s="69"/>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BA200" s="1" t="s">
        <v>1199</v>
      </c>
      <c r="BG200" s="33"/>
      <c r="BH200" s="33"/>
      <c r="BI200" s="33"/>
      <c r="BJ200" s="33"/>
      <c r="BK200" s="33"/>
      <c r="BL200" s="33"/>
      <c r="BM200" s="33"/>
      <c r="BN200" s="33"/>
      <c r="BO200" s="33"/>
      <c r="BP200" s="33"/>
      <c r="BQ200" s="33"/>
      <c r="BR200" s="33"/>
      <c r="BS200" s="33"/>
      <c r="BT200" s="33"/>
      <c r="BU200" s="33"/>
      <c r="BV200" s="33"/>
      <c r="BW200" s="33"/>
      <c r="BX200" s="33"/>
    </row>
    <row r="201" spans="1:76" x14ac:dyDescent="0.2">
      <c r="A201" s="69"/>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BA201" s="1" t="s">
        <v>1200</v>
      </c>
      <c r="BG201" s="33"/>
      <c r="BH201" s="33"/>
      <c r="BI201" s="33"/>
      <c r="BJ201" s="33"/>
      <c r="BK201" s="33"/>
      <c r="BL201" s="33"/>
      <c r="BM201" s="33"/>
      <c r="BN201" s="33"/>
      <c r="BO201" s="33"/>
      <c r="BP201" s="33"/>
      <c r="BQ201" s="33"/>
      <c r="BR201" s="33"/>
      <c r="BS201" s="33"/>
      <c r="BT201" s="33"/>
      <c r="BU201" s="33"/>
      <c r="BV201" s="33"/>
      <c r="BW201" s="33"/>
      <c r="BX201" s="33"/>
    </row>
    <row r="202" spans="1:76" x14ac:dyDescent="0.2">
      <c r="A202" s="69"/>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BA202" s="1" t="s">
        <v>1201</v>
      </c>
      <c r="BG202" s="33"/>
      <c r="BH202" s="33"/>
      <c r="BI202" s="33"/>
      <c r="BJ202" s="33"/>
      <c r="BK202" s="33"/>
      <c r="BL202" s="33"/>
      <c r="BM202" s="33"/>
      <c r="BN202" s="33"/>
      <c r="BO202" s="33"/>
      <c r="BP202" s="33"/>
      <c r="BQ202" s="33"/>
      <c r="BR202" s="33"/>
      <c r="BS202" s="33"/>
      <c r="BT202" s="33"/>
      <c r="BU202" s="33"/>
      <c r="BV202" s="33"/>
      <c r="BW202" s="33"/>
      <c r="BX202" s="33"/>
    </row>
    <row r="203" spans="1:76" x14ac:dyDescent="0.2">
      <c r="A203" s="69"/>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BB203" s="1" t="s">
        <v>1202</v>
      </c>
      <c r="BG203" s="33"/>
      <c r="BH203" s="33"/>
      <c r="BI203" s="33"/>
      <c r="BJ203" s="33"/>
      <c r="BK203" s="33"/>
      <c r="BL203" s="33"/>
      <c r="BM203" s="33"/>
      <c r="BN203" s="33"/>
      <c r="BO203" s="33"/>
      <c r="BP203" s="33"/>
      <c r="BQ203" s="33"/>
      <c r="BR203" s="33"/>
      <c r="BS203" s="33"/>
      <c r="BT203" s="33"/>
      <c r="BU203" s="33"/>
      <c r="BV203" s="33"/>
      <c r="BW203" s="33"/>
      <c r="BX203" s="33"/>
    </row>
    <row r="204" spans="1:76" x14ac:dyDescent="0.2">
      <c r="A204" s="69"/>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BB204" s="1" t="s">
        <v>2281</v>
      </c>
      <c r="BG204" s="33"/>
      <c r="BH204" s="33"/>
      <c r="BI204" s="33"/>
      <c r="BJ204" s="33"/>
      <c r="BK204" s="33"/>
      <c r="BL204" s="33"/>
      <c r="BM204" s="33"/>
      <c r="BN204" s="33"/>
      <c r="BO204" s="33"/>
      <c r="BP204" s="33"/>
      <c r="BQ204" s="33"/>
      <c r="BR204" s="33"/>
      <c r="BS204" s="33"/>
      <c r="BT204" s="33"/>
      <c r="BU204" s="33"/>
      <c r="BV204" s="33"/>
      <c r="BW204" s="33"/>
      <c r="BX204" s="33"/>
    </row>
    <row r="205" spans="1:76" x14ac:dyDescent="0.2">
      <c r="A205" s="69"/>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BB205" s="1" t="s">
        <v>1203</v>
      </c>
      <c r="BG205" s="33"/>
      <c r="BH205" s="33"/>
      <c r="BI205" s="33"/>
      <c r="BJ205" s="33"/>
      <c r="BK205" s="33"/>
      <c r="BL205" s="33"/>
      <c r="BM205" s="33"/>
      <c r="BN205" s="33"/>
      <c r="BO205" s="33"/>
      <c r="BP205" s="33"/>
      <c r="BQ205" s="33"/>
      <c r="BR205" s="33"/>
      <c r="BS205" s="33"/>
      <c r="BT205" s="33"/>
      <c r="BU205" s="33"/>
      <c r="BV205" s="33"/>
      <c r="BW205" s="33"/>
      <c r="BX205" s="33"/>
    </row>
    <row r="206" spans="1:76" x14ac:dyDescent="0.2">
      <c r="A206" s="6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BB206" s="1" t="s">
        <v>1204</v>
      </c>
      <c r="BG206" s="33"/>
      <c r="BH206" s="33"/>
      <c r="BI206" s="33"/>
      <c r="BJ206" s="33"/>
      <c r="BK206" s="33"/>
      <c r="BL206" s="33"/>
      <c r="BM206" s="33"/>
      <c r="BN206" s="33"/>
      <c r="BO206" s="33"/>
      <c r="BP206" s="33"/>
      <c r="BQ206" s="33"/>
      <c r="BR206" s="33"/>
      <c r="BS206" s="33"/>
      <c r="BT206" s="33"/>
      <c r="BU206" s="33"/>
      <c r="BV206" s="33"/>
      <c r="BW206" s="33"/>
      <c r="BX206" s="33"/>
    </row>
    <row r="207" spans="1:76" x14ac:dyDescent="0.2">
      <c r="A207" s="69"/>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BB207" s="1" t="s">
        <v>1205</v>
      </c>
      <c r="BG207" s="33"/>
      <c r="BH207" s="33"/>
      <c r="BI207" s="33"/>
      <c r="BJ207" s="33"/>
      <c r="BK207" s="33"/>
      <c r="BL207" s="33"/>
      <c r="BM207" s="33"/>
      <c r="BN207" s="33"/>
      <c r="BO207" s="33"/>
      <c r="BP207" s="33"/>
      <c r="BQ207" s="33"/>
      <c r="BR207" s="33"/>
      <c r="BS207" s="33"/>
      <c r="BT207" s="33"/>
      <c r="BU207" s="33"/>
      <c r="BV207" s="33"/>
      <c r="BW207" s="33"/>
      <c r="BX207" s="33"/>
    </row>
    <row r="208" spans="1:76" x14ac:dyDescent="0.2">
      <c r="A208" s="69"/>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BB208" s="1" t="s">
        <v>1206</v>
      </c>
      <c r="BG208" s="33"/>
      <c r="BH208" s="33"/>
      <c r="BI208" s="33"/>
      <c r="BJ208" s="33"/>
      <c r="BK208" s="33"/>
      <c r="BL208" s="33"/>
      <c r="BM208" s="33"/>
      <c r="BN208" s="33"/>
      <c r="BO208" s="33"/>
      <c r="BP208" s="33"/>
      <c r="BQ208" s="33"/>
      <c r="BR208" s="33"/>
      <c r="BS208" s="33"/>
      <c r="BT208" s="33"/>
      <c r="BU208" s="33"/>
      <c r="BV208" s="33"/>
      <c r="BW208" s="33"/>
      <c r="BX208" s="33"/>
    </row>
    <row r="209" spans="1:101" x14ac:dyDescent="0.2">
      <c r="A209" s="6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BB209" s="1" t="s">
        <v>1207</v>
      </c>
      <c r="BG209" s="33"/>
      <c r="BH209" s="33"/>
      <c r="BJ209" s="33"/>
      <c r="BK209" s="33"/>
      <c r="BL209" s="33"/>
      <c r="BM209" s="33"/>
      <c r="BN209" s="33"/>
      <c r="BO209" s="33"/>
      <c r="BP209" s="33"/>
      <c r="BQ209" s="33"/>
      <c r="BR209" s="33"/>
      <c r="BS209" s="33"/>
      <c r="BT209" s="33"/>
      <c r="BU209" s="33"/>
      <c r="BV209" s="33"/>
      <c r="BW209" s="33"/>
      <c r="BX209" s="33"/>
    </row>
    <row r="210" spans="1:101" x14ac:dyDescent="0.2">
      <c r="A210" s="69"/>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BC210" s="1" t="s">
        <v>1208</v>
      </c>
      <c r="BG210" s="33"/>
      <c r="BH210" s="33"/>
      <c r="BI210" s="33"/>
      <c r="BJ210" s="33"/>
      <c r="BK210" s="33"/>
      <c r="BL210" s="33"/>
      <c r="BM210" s="33"/>
      <c r="BN210" s="33"/>
      <c r="BO210" s="33"/>
      <c r="BP210" s="33"/>
      <c r="BQ210" s="33"/>
      <c r="BR210" s="33"/>
      <c r="BS210" s="33"/>
      <c r="BT210" s="33"/>
      <c r="BU210" s="33"/>
      <c r="BV210" s="33"/>
      <c r="BW210" s="33"/>
      <c r="BX210" s="33"/>
    </row>
    <row r="211" spans="1:101" x14ac:dyDescent="0.2">
      <c r="A211" s="69"/>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BC211" s="1" t="s">
        <v>1209</v>
      </c>
      <c r="BG211" s="33"/>
      <c r="BH211" s="33"/>
      <c r="BI211" s="33"/>
      <c r="BJ211" s="33"/>
      <c r="BK211" s="33"/>
      <c r="BL211" s="33"/>
      <c r="BM211" s="33"/>
      <c r="BN211" s="33"/>
      <c r="BO211" s="33"/>
      <c r="BP211" s="33"/>
      <c r="BQ211" s="33"/>
      <c r="BR211" s="33"/>
      <c r="BS211" s="33"/>
      <c r="BT211" s="33"/>
      <c r="BU211" s="33"/>
      <c r="BV211" s="33"/>
      <c r="BW211" s="33"/>
      <c r="BX211" s="33"/>
    </row>
    <row r="212" spans="1:101" x14ac:dyDescent="0.2">
      <c r="A212" s="6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BC212" s="1" t="s">
        <v>1210</v>
      </c>
      <c r="BG212" s="33"/>
      <c r="BH212" s="33"/>
      <c r="BI212" s="33"/>
      <c r="BJ212" s="33"/>
      <c r="BK212" s="33"/>
      <c r="BL212" s="33"/>
      <c r="BM212" s="33"/>
      <c r="BN212" s="33"/>
      <c r="BO212" s="33"/>
      <c r="BP212" s="33"/>
      <c r="BQ212" s="33"/>
      <c r="BR212" s="33"/>
      <c r="BS212" s="33"/>
      <c r="BT212" s="33"/>
      <c r="BU212" s="33"/>
      <c r="BV212" s="33"/>
      <c r="BW212" s="33"/>
      <c r="BX212" s="33"/>
    </row>
    <row r="213" spans="1:101" x14ac:dyDescent="0.2">
      <c r="A213" s="69"/>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BC213" s="1" t="s">
        <v>1211</v>
      </c>
      <c r="BG213" s="33"/>
      <c r="BH213" s="33"/>
      <c r="BI213" s="33"/>
      <c r="BJ213" s="33"/>
      <c r="BK213" s="33"/>
      <c r="BL213" s="33"/>
      <c r="BM213" s="33"/>
      <c r="BN213" s="33"/>
      <c r="BO213" s="33"/>
      <c r="BP213" s="33"/>
      <c r="BQ213" s="33"/>
      <c r="BR213" s="33"/>
      <c r="BS213" s="33"/>
      <c r="BT213" s="33"/>
      <c r="BU213" s="33"/>
      <c r="BV213" s="33"/>
      <c r="BW213" s="33"/>
      <c r="BX213" s="33"/>
    </row>
    <row r="214" spans="1:101" x14ac:dyDescent="0.2">
      <c r="A214" s="69"/>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BD214" s="1" t="s">
        <v>1212</v>
      </c>
      <c r="BG214" s="33"/>
      <c r="BH214" s="33"/>
      <c r="BI214" s="33"/>
      <c r="BJ214" s="33"/>
      <c r="BK214" s="33"/>
      <c r="BL214" s="33"/>
      <c r="BM214" s="33"/>
      <c r="BN214" s="33"/>
      <c r="BO214" s="33"/>
      <c r="BP214" s="33"/>
      <c r="BQ214" s="33"/>
      <c r="BR214" s="33"/>
      <c r="BS214" s="33"/>
      <c r="BT214" s="33"/>
      <c r="BU214" s="33"/>
      <c r="BV214" s="33"/>
      <c r="BW214" s="33"/>
      <c r="BX214" s="33"/>
    </row>
    <row r="215" spans="1:101" x14ac:dyDescent="0.2">
      <c r="A215" s="69"/>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BG215" s="33"/>
      <c r="BH215" s="33"/>
      <c r="BI215" s="33"/>
      <c r="BJ215" s="33"/>
      <c r="BK215" s="33"/>
      <c r="BL215" s="33"/>
      <c r="BM215" s="33"/>
      <c r="BN215" s="33"/>
      <c r="BO215" s="33"/>
      <c r="BP215" s="33"/>
      <c r="BQ215" s="33"/>
      <c r="BR215" s="33"/>
      <c r="BS215" s="33"/>
      <c r="BT215" s="33"/>
      <c r="BU215" s="33"/>
      <c r="BV215" s="33"/>
      <c r="BW215" s="33"/>
      <c r="BX215" s="33"/>
      <c r="CV215" s="5" t="s">
        <v>2429</v>
      </c>
      <c r="CW215" s="5"/>
    </row>
    <row r="216" spans="1:101" s="167" customFormat="1" x14ac:dyDescent="0.2">
      <c r="A216" s="69"/>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168"/>
      <c r="BH216" s="168"/>
      <c r="BI216" s="168"/>
      <c r="BJ216" s="168"/>
      <c r="BK216" s="168"/>
      <c r="BL216" s="168"/>
      <c r="BM216" s="168"/>
      <c r="BN216" s="168"/>
      <c r="BO216" s="168"/>
      <c r="BP216" s="168"/>
      <c r="BQ216" s="168"/>
      <c r="BR216" s="168"/>
      <c r="BS216" s="168"/>
      <c r="BT216" s="168"/>
      <c r="BU216" s="168"/>
      <c r="BV216" s="168"/>
      <c r="BW216" s="168"/>
      <c r="BX216" s="168"/>
      <c r="CV216" s="168"/>
      <c r="CW216" s="168" t="s">
        <v>2428</v>
      </c>
    </row>
    <row r="217" spans="1:101" s="165" customFormat="1" x14ac:dyDescent="0.2">
      <c r="A217" s="182" t="s">
        <v>94</v>
      </c>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t="s">
        <v>1213</v>
      </c>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6"/>
      <c r="BN217" s="166"/>
      <c r="BO217" s="166"/>
      <c r="BP217" s="166"/>
      <c r="BQ217" s="166"/>
      <c r="BR217" s="166"/>
      <c r="BS217" s="166"/>
      <c r="BT217" s="166"/>
      <c r="BU217" s="166"/>
      <c r="BV217" s="166"/>
      <c r="BW217" s="166"/>
      <c r="BX217" s="166"/>
    </row>
    <row r="218" spans="1:101" s="56" customFormat="1" x14ac:dyDescent="0.2">
      <c r="A218" s="6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t="s">
        <v>2279</v>
      </c>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row>
    <row r="219" spans="1:101" s="56" customFormat="1" x14ac:dyDescent="0.2">
      <c r="A219" s="6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t="s">
        <v>1214</v>
      </c>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row>
    <row r="220" spans="1:101" s="56" customFormat="1" x14ac:dyDescent="0.2">
      <c r="A220" s="6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t="s">
        <v>2280</v>
      </c>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row>
    <row r="221" spans="1:101" s="56" customFormat="1" x14ac:dyDescent="0.2">
      <c r="A221" s="6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t="s">
        <v>1215</v>
      </c>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row>
    <row r="222" spans="1:101" s="56" customFormat="1" x14ac:dyDescent="0.2">
      <c r="A222" s="6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row>
    <row r="223" spans="1:101" s="56" customFormat="1" x14ac:dyDescent="0.2">
      <c r="A223" s="6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row>
    <row r="224" spans="1:101" s="56" customFormat="1" x14ac:dyDescent="0.2">
      <c r="A224" s="6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row>
    <row r="225" spans="1:101" s="56" customFormat="1" x14ac:dyDescent="0.2">
      <c r="A225" s="6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t="s">
        <v>2291</v>
      </c>
      <c r="BB225" s="5"/>
      <c r="BC225" s="5"/>
      <c r="BD225" s="5"/>
      <c r="BE225" s="5"/>
      <c r="BF225" s="5"/>
      <c r="BG225" s="5"/>
      <c r="BH225" s="5"/>
      <c r="BI225" s="5"/>
      <c r="BJ225" s="5"/>
      <c r="BK225" s="5"/>
      <c r="BL225" s="5"/>
      <c r="BM225" s="5"/>
      <c r="BN225" s="5"/>
      <c r="BO225" s="5"/>
      <c r="BP225" s="5"/>
      <c r="BQ225" s="5"/>
      <c r="BR225" s="5"/>
      <c r="BS225" s="5"/>
      <c r="BT225" s="5"/>
      <c r="BU225" s="5"/>
      <c r="BV225" s="5"/>
      <c r="BW225" s="5"/>
      <c r="BX225" s="5"/>
    </row>
    <row r="226" spans="1:101" s="56" customFormat="1" x14ac:dyDescent="0.2">
      <c r="A226" s="6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1" t="s">
        <v>2281</v>
      </c>
      <c r="BC226" s="5"/>
      <c r="BD226" s="5"/>
      <c r="BE226" s="5"/>
      <c r="BF226" s="5"/>
      <c r="BG226" s="5"/>
      <c r="BH226" s="5"/>
      <c r="BI226" s="5"/>
      <c r="BJ226" s="5"/>
      <c r="BK226" s="5"/>
      <c r="BL226" s="5"/>
      <c r="BM226" s="5"/>
      <c r="BN226" s="5"/>
      <c r="BO226" s="5"/>
      <c r="BP226" s="5"/>
      <c r="BQ226" s="5"/>
      <c r="BR226" s="5"/>
      <c r="BS226" s="5"/>
      <c r="BT226" s="5"/>
      <c r="BU226" s="5"/>
      <c r="BV226" s="5"/>
      <c r="BW226" s="5"/>
      <c r="BX226" s="5"/>
    </row>
    <row r="227" spans="1:101" s="56" customFormat="1" x14ac:dyDescent="0.2">
      <c r="A227" s="6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t="s">
        <v>1216</v>
      </c>
      <c r="BC227" s="5"/>
      <c r="BD227" s="5"/>
      <c r="BE227" s="5"/>
      <c r="BF227" s="5"/>
      <c r="BG227" s="5"/>
      <c r="BH227" s="5"/>
      <c r="BI227" s="5"/>
      <c r="BJ227" s="5"/>
      <c r="BK227" s="5"/>
      <c r="BL227" s="5"/>
      <c r="BM227" s="5"/>
      <c r="BN227" s="5"/>
      <c r="BO227" s="5"/>
      <c r="BP227" s="5"/>
      <c r="BQ227" s="5"/>
      <c r="BR227" s="5"/>
      <c r="BS227" s="5"/>
      <c r="BT227" s="5"/>
      <c r="BU227" s="5"/>
      <c r="BV227" s="5"/>
      <c r="BW227" s="5"/>
      <c r="BX227" s="5"/>
    </row>
    <row r="228" spans="1:101" s="56" customFormat="1" x14ac:dyDescent="0.2">
      <c r="A228" s="6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t="s">
        <v>1217</v>
      </c>
      <c r="BC228" s="5"/>
      <c r="BD228" s="5"/>
      <c r="BE228" s="5"/>
      <c r="BF228" s="5"/>
      <c r="BG228" s="5"/>
      <c r="BH228" s="5"/>
      <c r="BI228" s="5"/>
      <c r="BJ228" s="5"/>
      <c r="BK228" s="5"/>
      <c r="BL228" s="5"/>
      <c r="BM228" s="5"/>
      <c r="BN228" s="5"/>
      <c r="BO228" s="5"/>
      <c r="BP228" s="5"/>
      <c r="BQ228" s="5"/>
      <c r="BR228" s="5"/>
      <c r="BS228" s="5"/>
      <c r="BT228" s="5"/>
      <c r="BU228" s="5"/>
      <c r="BV228" s="5"/>
      <c r="BW228" s="5"/>
      <c r="BX228" s="5"/>
    </row>
    <row r="229" spans="1:101" s="56" customFormat="1" x14ac:dyDescent="0.2">
      <c r="A229" s="6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t="s">
        <v>1218</v>
      </c>
      <c r="BC229" s="5"/>
      <c r="BD229" s="5"/>
      <c r="BE229" s="5"/>
      <c r="BF229" s="5"/>
      <c r="BG229" s="5"/>
      <c r="BH229" s="5"/>
      <c r="BI229" s="5"/>
      <c r="BJ229" s="5"/>
      <c r="BK229" s="5"/>
      <c r="BL229" s="5"/>
      <c r="BM229" s="5"/>
      <c r="BN229" s="5"/>
      <c r="BO229" s="5"/>
      <c r="BP229" s="5"/>
      <c r="BQ229" s="5"/>
      <c r="BR229" s="5"/>
      <c r="BS229" s="5"/>
      <c r="BT229" s="5"/>
      <c r="BU229" s="5"/>
      <c r="BV229" s="5"/>
      <c r="BW229" s="5"/>
      <c r="BX229" s="5"/>
    </row>
    <row r="230" spans="1:101" s="56" customFormat="1" x14ac:dyDescent="0.2">
      <c r="A230" s="6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t="s">
        <v>1219</v>
      </c>
      <c r="BC230" s="5"/>
      <c r="BD230" s="5"/>
      <c r="BE230" s="5"/>
      <c r="BF230" s="5"/>
      <c r="BG230" s="5"/>
      <c r="BH230" s="5"/>
      <c r="BI230" s="5"/>
      <c r="BJ230" s="5"/>
      <c r="BK230" s="5"/>
      <c r="BL230" s="5"/>
      <c r="BM230" s="5"/>
      <c r="BN230" s="5"/>
      <c r="BO230" s="5"/>
      <c r="BP230" s="5"/>
      <c r="BQ230" s="5"/>
      <c r="BR230" s="5"/>
      <c r="BS230" s="5"/>
      <c r="BT230" s="5"/>
      <c r="BU230" s="5"/>
      <c r="BV230" s="5"/>
      <c r="BW230" s="5"/>
      <c r="BX230" s="5"/>
    </row>
    <row r="231" spans="1:101" x14ac:dyDescent="0.2">
      <c r="A231" s="69"/>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BC231" s="1" t="s">
        <v>1208</v>
      </c>
      <c r="BG231" s="33"/>
      <c r="BH231" s="33"/>
      <c r="BI231" s="33"/>
      <c r="BJ231" s="33"/>
      <c r="BK231" s="33"/>
      <c r="BL231" s="33"/>
      <c r="BM231" s="33"/>
      <c r="BN231" s="33"/>
      <c r="BO231" s="33"/>
      <c r="BP231" s="33"/>
      <c r="BQ231" s="33"/>
      <c r="BR231" s="33"/>
      <c r="BS231" s="33"/>
      <c r="BT231" s="33"/>
      <c r="BU231" s="33"/>
      <c r="BV231" s="33"/>
      <c r="BW231" s="33"/>
      <c r="BX231" s="33"/>
    </row>
    <row r="232" spans="1:101" x14ac:dyDescent="0.2">
      <c r="A232" s="69"/>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BC232" s="1" t="s">
        <v>1209</v>
      </c>
      <c r="BG232" s="33"/>
      <c r="BH232" s="33"/>
      <c r="BI232" s="33"/>
      <c r="BJ232" s="33"/>
      <c r="BK232" s="33"/>
      <c r="BL232" s="33"/>
      <c r="BM232" s="33"/>
      <c r="BN232" s="33"/>
      <c r="BO232" s="33"/>
      <c r="BP232" s="33"/>
      <c r="BQ232" s="33"/>
      <c r="BR232" s="33"/>
      <c r="BS232" s="33"/>
      <c r="BT232" s="33"/>
      <c r="BU232" s="33"/>
      <c r="BV232" s="33"/>
      <c r="BW232" s="33"/>
      <c r="BX232" s="33"/>
    </row>
    <row r="233" spans="1:101" x14ac:dyDescent="0.2">
      <c r="A233" s="69"/>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BC233" s="1" t="s">
        <v>1211</v>
      </c>
      <c r="BG233" s="33"/>
      <c r="BH233" s="33"/>
      <c r="BI233" s="33"/>
      <c r="BJ233" s="33"/>
      <c r="BK233" s="33"/>
      <c r="BL233" s="33"/>
      <c r="BM233" s="33"/>
      <c r="BN233" s="33"/>
      <c r="BO233" s="33"/>
      <c r="BP233" s="33"/>
      <c r="BQ233" s="33"/>
      <c r="BR233" s="33"/>
      <c r="BS233" s="33"/>
      <c r="BT233" s="33"/>
      <c r="BU233" s="33"/>
      <c r="BV233" s="33"/>
      <c r="BW233" s="33"/>
      <c r="BX233" s="33"/>
    </row>
    <row r="234" spans="1:101" x14ac:dyDescent="0.2">
      <c r="A234" s="69"/>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BD234" s="1" t="s">
        <v>1212</v>
      </c>
      <c r="BG234" s="33"/>
      <c r="BH234" s="33"/>
      <c r="BI234" s="33"/>
      <c r="BJ234" s="33"/>
      <c r="BK234" s="33"/>
      <c r="BL234" s="33"/>
      <c r="BM234" s="33"/>
      <c r="BN234" s="33"/>
      <c r="BO234" s="33"/>
      <c r="BP234" s="33"/>
      <c r="BQ234" s="33"/>
      <c r="BR234" s="33"/>
      <c r="BS234" s="33"/>
      <c r="BT234" s="33"/>
      <c r="BU234" s="33"/>
      <c r="BV234" s="33"/>
      <c r="BW234" s="33"/>
      <c r="BX234" s="33"/>
    </row>
    <row r="235" spans="1:101" s="56" customFormat="1" x14ac:dyDescent="0.2">
      <c r="A235" s="6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row>
    <row r="236" spans="1:101" s="56" customFormat="1" x14ac:dyDescent="0.2">
      <c r="A236" s="6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CV236" s="5" t="s">
        <v>2429</v>
      </c>
      <c r="CW236" s="5"/>
    </row>
    <row r="237" spans="1:101" s="167" customFormat="1" x14ac:dyDescent="0.2">
      <c r="A237" s="69"/>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8"/>
      <c r="BF237" s="168"/>
      <c r="BG237" s="168"/>
      <c r="BH237" s="168"/>
      <c r="BI237" s="168"/>
      <c r="BJ237" s="168"/>
      <c r="BK237" s="168"/>
      <c r="BL237" s="168"/>
      <c r="BM237" s="168"/>
      <c r="BN237" s="168"/>
      <c r="BO237" s="168"/>
      <c r="BP237" s="168"/>
      <c r="BQ237" s="168"/>
      <c r="BR237" s="168"/>
      <c r="BS237" s="168"/>
      <c r="BT237" s="168"/>
      <c r="BU237" s="168"/>
      <c r="BV237" s="168"/>
      <c r="BW237" s="168"/>
      <c r="BX237" s="168"/>
      <c r="CV237" s="168"/>
      <c r="CW237" s="168" t="s">
        <v>2428</v>
      </c>
    </row>
    <row r="238" spans="1:101" s="165" customFormat="1" x14ac:dyDescent="0.2">
      <c r="A238" s="182" t="s">
        <v>946</v>
      </c>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row>
    <row r="239" spans="1:101" s="56" customFormat="1" x14ac:dyDescent="0.2">
      <c r="A239" s="69" t="s">
        <v>943</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t="s">
        <v>1220</v>
      </c>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row>
    <row r="240" spans="1:101" s="56" customFormat="1" x14ac:dyDescent="0.2">
      <c r="A240" s="6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33" t="s">
        <v>1194</v>
      </c>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row>
    <row r="241" spans="1:101" s="56" customFormat="1" x14ac:dyDescent="0.2">
      <c r="A241" s="6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row>
    <row r="242" spans="1:101" s="56" customFormat="1" x14ac:dyDescent="0.2">
      <c r="A242" s="6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row>
    <row r="243" spans="1:101" s="56" customFormat="1" x14ac:dyDescent="0.2">
      <c r="A243" s="6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row>
    <row r="244" spans="1:101" s="56" customFormat="1" x14ac:dyDescent="0.2">
      <c r="A244" s="6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row>
    <row r="245" spans="1:101" s="56" customFormat="1" x14ac:dyDescent="0.2">
      <c r="A245" s="6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CV245" s="5" t="s">
        <v>2429</v>
      </c>
      <c r="CW245" s="5"/>
    </row>
    <row r="246" spans="1:101" s="167" customFormat="1" x14ac:dyDescent="0.2">
      <c r="A246" s="181"/>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168"/>
      <c r="BK246" s="168"/>
      <c r="BL246" s="168"/>
      <c r="BM246" s="168"/>
      <c r="BN246" s="168"/>
      <c r="BO246" s="168"/>
      <c r="BP246" s="168"/>
      <c r="BQ246" s="168"/>
      <c r="BR246" s="168"/>
      <c r="BS246" s="168"/>
      <c r="BT246" s="168"/>
      <c r="BU246" s="168"/>
      <c r="BV246" s="168"/>
      <c r="BW246" s="168"/>
      <c r="BX246" s="168"/>
      <c r="CV246" s="168"/>
      <c r="CW246" s="168" t="s">
        <v>2428</v>
      </c>
    </row>
    <row r="247" spans="1:101" s="249" customFormat="1" x14ac:dyDescent="0.2">
      <c r="A247" s="248" t="s">
        <v>220</v>
      </c>
    </row>
    <row r="248" spans="1:101" s="249" customFormat="1" x14ac:dyDescent="0.2">
      <c r="A248" s="250"/>
      <c r="Q248" s="249" t="s">
        <v>2318</v>
      </c>
    </row>
    <row r="249" spans="1:101" s="249" customFormat="1" x14ac:dyDescent="0.2">
      <c r="A249" s="250"/>
      <c r="AS249" s="249" t="s">
        <v>1221</v>
      </c>
    </row>
    <row r="250" spans="1:101" s="249" customFormat="1" x14ac:dyDescent="0.2">
      <c r="A250" s="250"/>
    </row>
    <row r="251" spans="1:101" s="249" customFormat="1" x14ac:dyDescent="0.2">
      <c r="A251" s="250"/>
    </row>
    <row r="252" spans="1:101" s="249" customFormat="1" x14ac:dyDescent="0.2">
      <c r="A252" s="250"/>
    </row>
    <row r="253" spans="1:101" s="249" customFormat="1" x14ac:dyDescent="0.2">
      <c r="A253" s="250"/>
    </row>
    <row r="254" spans="1:101" s="249" customFormat="1" x14ac:dyDescent="0.2">
      <c r="A254" s="250"/>
      <c r="CV254" s="249" t="s">
        <v>2429</v>
      </c>
    </row>
    <row r="255" spans="1:101" s="251" customFormat="1" x14ac:dyDescent="0.2">
      <c r="A255" s="250"/>
      <c r="CW255" s="251" t="s">
        <v>2428</v>
      </c>
    </row>
    <row r="256" spans="1:101" x14ac:dyDescent="0.2">
      <c r="A256" s="182" t="s">
        <v>128</v>
      </c>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row>
    <row r="257" spans="1:101" x14ac:dyDescent="0.2">
      <c r="A257" s="69"/>
      <c r="B257" s="33"/>
      <c r="C257" s="33"/>
      <c r="D257" s="33"/>
      <c r="E257" s="33"/>
      <c r="F257" s="33"/>
      <c r="G257" s="33"/>
      <c r="H257" s="33"/>
      <c r="I257" s="33"/>
      <c r="J257" s="33"/>
      <c r="K257" s="33"/>
      <c r="L257" s="33"/>
      <c r="M257" s="33"/>
      <c r="N257" s="33"/>
      <c r="O257" s="33"/>
      <c r="P257" s="33"/>
      <c r="Q257" s="33"/>
      <c r="R257" s="33"/>
      <c r="S257" s="33" t="s">
        <v>1222</v>
      </c>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row>
    <row r="258" spans="1:101" x14ac:dyDescent="0.2">
      <c r="A258" s="69"/>
      <c r="B258" s="33"/>
      <c r="C258" s="33"/>
      <c r="D258" s="33"/>
      <c r="E258" s="33"/>
      <c r="F258" s="33"/>
      <c r="G258" s="33"/>
      <c r="H258" s="33"/>
      <c r="I258" s="33"/>
      <c r="J258" s="33"/>
      <c r="K258" s="33"/>
      <c r="L258" s="33"/>
      <c r="M258" s="33"/>
      <c r="N258" s="33"/>
      <c r="O258" s="33"/>
      <c r="P258" s="33"/>
      <c r="Q258" s="33"/>
      <c r="R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1" t="s">
        <v>1223</v>
      </c>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row>
    <row r="259" spans="1:101" x14ac:dyDescent="0.2">
      <c r="A259" s="69"/>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B259" s="33"/>
      <c r="BC259" s="33"/>
      <c r="BD259" s="33" t="s">
        <v>1224</v>
      </c>
      <c r="BE259" s="33"/>
      <c r="BF259" s="33"/>
      <c r="BG259" s="33"/>
      <c r="BH259" s="33"/>
      <c r="BI259" s="33"/>
      <c r="BJ259" s="33"/>
      <c r="BK259" s="33"/>
      <c r="BL259" s="33"/>
      <c r="BM259" s="33"/>
      <c r="BN259" s="33"/>
      <c r="BO259" s="33"/>
      <c r="BP259" s="33"/>
      <c r="BQ259" s="33"/>
      <c r="BR259" s="33"/>
      <c r="BS259" s="33"/>
      <c r="BT259" s="33"/>
      <c r="BU259" s="33"/>
      <c r="BV259" s="33"/>
      <c r="BW259" s="33"/>
      <c r="BX259" s="33"/>
    </row>
    <row r="260" spans="1:101" x14ac:dyDescent="0.2">
      <c r="A260" s="69"/>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CK260" s="1" t="s">
        <v>1225</v>
      </c>
    </row>
    <row r="261" spans="1:101" x14ac:dyDescent="0.2">
      <c r="A261" s="69"/>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CV261" s="5" t="s">
        <v>2429</v>
      </c>
      <c r="CW261" s="5"/>
    </row>
    <row r="262" spans="1:101" s="167" customFormat="1" x14ac:dyDescent="0.2">
      <c r="A262" s="69"/>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CV262" s="168"/>
      <c r="CW262" s="168" t="s">
        <v>2428</v>
      </c>
    </row>
    <row r="263" spans="1:101" s="495" customFormat="1" x14ac:dyDescent="0.2">
      <c r="A263" s="494" t="s">
        <v>950</v>
      </c>
    </row>
    <row r="264" spans="1:101" s="498" customFormat="1" x14ac:dyDescent="0.2">
      <c r="A264" s="497"/>
      <c r="U264" s="498" t="s">
        <v>1176</v>
      </c>
    </row>
    <row r="265" spans="1:101" s="498" customFormat="1" x14ac:dyDescent="0.2">
      <c r="A265" s="497"/>
      <c r="BP265" s="498" t="s">
        <v>1185</v>
      </c>
    </row>
    <row r="266" spans="1:101" s="306" customFormat="1" x14ac:dyDescent="0.2">
      <c r="A266" s="497"/>
      <c r="CU266" s="306" t="s">
        <v>2390</v>
      </c>
    </row>
    <row r="267" spans="1:101" s="306" customFormat="1" x14ac:dyDescent="0.2">
      <c r="A267" s="497"/>
      <c r="CV267" s="306" t="s">
        <v>2429</v>
      </c>
    </row>
    <row r="268" spans="1:101" s="500" customFormat="1" x14ac:dyDescent="0.2">
      <c r="A268" s="499"/>
      <c r="CW268" s="500" t="s">
        <v>2428</v>
      </c>
    </row>
    <row r="269" spans="1:101" s="495" customFormat="1" x14ac:dyDescent="0.2">
      <c r="A269" s="494" t="s">
        <v>949</v>
      </c>
    </row>
    <row r="270" spans="1:101" s="306" customFormat="1" x14ac:dyDescent="0.2">
      <c r="A270" s="497"/>
      <c r="CV270" s="306" t="s">
        <v>2429</v>
      </c>
    </row>
    <row r="271" spans="1:101" s="500" customFormat="1" x14ac:dyDescent="0.2">
      <c r="A271" s="499"/>
      <c r="CW271" s="500" t="s">
        <v>2428</v>
      </c>
    </row>
    <row r="272" spans="1:101" s="495" customFormat="1" x14ac:dyDescent="0.2">
      <c r="A272" s="494" t="s">
        <v>948</v>
      </c>
    </row>
    <row r="273" spans="1:101" s="498" customFormat="1" x14ac:dyDescent="0.2">
      <c r="A273" s="497"/>
      <c r="BA273" s="498" t="s">
        <v>1226</v>
      </c>
    </row>
    <row r="274" spans="1:101" s="498" customFormat="1" x14ac:dyDescent="0.2">
      <c r="A274" s="497"/>
      <c r="BD274" s="498" t="s">
        <v>1227</v>
      </c>
    </row>
    <row r="275" spans="1:101" s="306" customFormat="1" x14ac:dyDescent="0.2">
      <c r="A275" s="497"/>
      <c r="CV275" s="306" t="s">
        <v>2429</v>
      </c>
    </row>
    <row r="276" spans="1:101" s="500" customFormat="1" x14ac:dyDescent="0.2">
      <c r="A276" s="499"/>
      <c r="CW276" s="500" t="s">
        <v>2428</v>
      </c>
    </row>
    <row r="277" spans="1:101" s="495" customFormat="1" x14ac:dyDescent="0.2">
      <c r="A277" s="494" t="s">
        <v>947</v>
      </c>
    </row>
    <row r="278" spans="1:101" s="306" customFormat="1" x14ac:dyDescent="0.2">
      <c r="A278" s="497"/>
      <c r="CV278" s="306" t="s">
        <v>2429</v>
      </c>
    </row>
    <row r="279" spans="1:101" s="500" customFormat="1" x14ac:dyDescent="0.2">
      <c r="A279" s="499"/>
      <c r="CW279" s="500" t="s">
        <v>2428</v>
      </c>
    </row>
    <row r="280" spans="1:101" s="495" customFormat="1" x14ac:dyDescent="0.2">
      <c r="A280" s="494" t="s">
        <v>95</v>
      </c>
    </row>
    <row r="281" spans="1:101" s="306" customFormat="1" x14ac:dyDescent="0.2">
      <c r="A281" s="497" t="s">
        <v>944</v>
      </c>
      <c r="CL281" s="498" t="s">
        <v>1228</v>
      </c>
    </row>
    <row r="282" spans="1:101" s="306" customFormat="1" x14ac:dyDescent="0.2">
      <c r="A282" s="497"/>
      <c r="CL282" s="498"/>
      <c r="CV282" s="306" t="s">
        <v>2429</v>
      </c>
    </row>
    <row r="283" spans="1:101" s="500" customFormat="1" x14ac:dyDescent="0.2">
      <c r="A283" s="499"/>
      <c r="CW283" s="500" t="s">
        <v>2428</v>
      </c>
    </row>
    <row r="284" spans="1:101" x14ac:dyDescent="0.2">
      <c r="A284" s="182" t="s">
        <v>130</v>
      </c>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row>
    <row r="285" spans="1:101" x14ac:dyDescent="0.2">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5" t="s">
        <v>1229</v>
      </c>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row>
    <row r="286" spans="1:101" x14ac:dyDescent="0.2">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5" t="s">
        <v>1230</v>
      </c>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row>
    <row r="287" spans="1:101" x14ac:dyDescent="0.2">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5"/>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CV287" s="1" t="s">
        <v>2429</v>
      </c>
    </row>
    <row r="288" spans="1:101" s="167" customFormat="1" x14ac:dyDescent="0.2">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8"/>
      <c r="AY288" s="168"/>
      <c r="AZ288" s="168"/>
      <c r="BA288" s="168"/>
      <c r="BB288" s="168"/>
      <c r="BC288" s="168"/>
      <c r="BD288" s="168"/>
      <c r="BE288" s="168"/>
      <c r="BF288" s="168"/>
      <c r="BG288" s="168"/>
      <c r="BH288" s="168"/>
      <c r="BI288" s="168"/>
      <c r="BJ288" s="168"/>
      <c r="BK288" s="168"/>
      <c r="BL288" s="168"/>
      <c r="BM288" s="168"/>
      <c r="BN288" s="168"/>
      <c r="BO288" s="168"/>
      <c r="BP288" s="168"/>
      <c r="BQ288" s="168"/>
      <c r="BR288" s="168"/>
      <c r="BS288" s="168"/>
      <c r="BT288" s="168"/>
      <c r="BU288" s="168"/>
      <c r="BV288" s="168"/>
      <c r="BW288" s="168"/>
      <c r="BX288" s="168"/>
      <c r="CW288" s="167" t="s">
        <v>2428</v>
      </c>
    </row>
    <row r="289" spans="1:100" s="169" customFormat="1" x14ac:dyDescent="0.2">
      <c r="A289" s="217" t="s">
        <v>15</v>
      </c>
      <c r="I289" s="169" t="s">
        <v>1927</v>
      </c>
    </row>
    <row r="290" spans="1:100" s="170" customFormat="1" x14ac:dyDescent="0.2">
      <c r="A290" s="218"/>
      <c r="AE290" s="170" t="s">
        <v>1231</v>
      </c>
    </row>
    <row r="291" spans="1:100" s="170" customFormat="1" x14ac:dyDescent="0.2">
      <c r="A291" s="218"/>
      <c r="AJ291" s="170" t="s">
        <v>1232</v>
      </c>
    </row>
    <row r="292" spans="1:100" s="170" customFormat="1" x14ac:dyDescent="0.2">
      <c r="A292" s="218"/>
      <c r="AZ292" s="170" t="s">
        <v>2377</v>
      </c>
      <c r="BB292" s="204"/>
    </row>
    <row r="293" spans="1:100" s="170" customFormat="1" x14ac:dyDescent="0.2">
      <c r="A293" s="218"/>
      <c r="AZ293" s="170" t="s">
        <v>1233</v>
      </c>
    </row>
    <row r="294" spans="1:100" s="170" customFormat="1" x14ac:dyDescent="0.2">
      <c r="A294" s="218"/>
      <c r="BA294" s="170" t="s">
        <v>1945</v>
      </c>
      <c r="BB294" s="204"/>
    </row>
    <row r="295" spans="1:100" s="170" customFormat="1" x14ac:dyDescent="0.2">
      <c r="A295" s="218"/>
      <c r="BB295" s="204" t="s">
        <v>1234</v>
      </c>
    </row>
    <row r="296" spans="1:100" s="170" customFormat="1" x14ac:dyDescent="0.2">
      <c r="A296" s="218"/>
      <c r="BB296" s="204" t="s">
        <v>1235</v>
      </c>
    </row>
    <row r="297" spans="1:100" s="170" customFormat="1" x14ac:dyDescent="0.2">
      <c r="A297" s="218"/>
      <c r="BB297" s="204" t="s">
        <v>1236</v>
      </c>
    </row>
    <row r="298" spans="1:100" s="170" customFormat="1" x14ac:dyDescent="0.2">
      <c r="A298" s="218"/>
      <c r="BB298" s="204"/>
    </row>
    <row r="299" spans="1:100" s="170" customFormat="1" x14ac:dyDescent="0.2">
      <c r="A299" s="218"/>
      <c r="BB299" s="204"/>
    </row>
    <row r="300" spans="1:100" s="170" customFormat="1" x14ac:dyDescent="0.2">
      <c r="A300" s="218"/>
      <c r="BB300" s="204"/>
    </row>
    <row r="301" spans="1:100" s="170" customFormat="1" x14ac:dyDescent="0.2">
      <c r="A301" s="218"/>
      <c r="BB301" s="204"/>
      <c r="CD301" s="170" t="s">
        <v>1926</v>
      </c>
    </row>
    <row r="302" spans="1:100" s="170" customFormat="1" x14ac:dyDescent="0.2">
      <c r="A302" s="218"/>
      <c r="BB302" s="204"/>
      <c r="CE302" s="170" t="s">
        <v>1928</v>
      </c>
    </row>
    <row r="303" spans="1:100" s="170" customFormat="1" x14ac:dyDescent="0.2">
      <c r="A303" s="218"/>
      <c r="BB303" s="204"/>
      <c r="CE303" s="170" t="s">
        <v>1929</v>
      </c>
    </row>
    <row r="304" spans="1:100" s="170" customFormat="1" x14ac:dyDescent="0.2">
      <c r="A304" s="218"/>
      <c r="BB304" s="204"/>
      <c r="CV304" s="170" t="s">
        <v>2429</v>
      </c>
    </row>
    <row r="305" spans="1:101" s="170" customFormat="1" x14ac:dyDescent="0.2">
      <c r="A305" s="218"/>
      <c r="CW305" s="170" t="s">
        <v>2428</v>
      </c>
    </row>
    <row r="306" spans="1:101" s="172" customFormat="1" x14ac:dyDescent="0.2">
      <c r="A306" s="220" t="s">
        <v>16</v>
      </c>
    </row>
    <row r="307" spans="1:101" s="173" customFormat="1" x14ac:dyDescent="0.2">
      <c r="A307" s="221"/>
      <c r="M307" s="173" t="s">
        <v>1909</v>
      </c>
      <c r="BC307" s="205"/>
    </row>
    <row r="308" spans="1:101" s="173" customFormat="1" x14ac:dyDescent="0.2">
      <c r="A308" s="221"/>
      <c r="AS308" s="173" t="s">
        <v>1237</v>
      </c>
    </row>
    <row r="309" spans="1:101" s="173" customFormat="1" x14ac:dyDescent="0.2">
      <c r="A309" s="221"/>
      <c r="BC309" s="173" t="s">
        <v>1210</v>
      </c>
    </row>
    <row r="310" spans="1:101" s="205" customFormat="1" x14ac:dyDescent="0.2">
      <c r="BU310" s="205" t="s">
        <v>1914</v>
      </c>
    </row>
    <row r="311" spans="1:101" s="173" customFormat="1" x14ac:dyDescent="0.2">
      <c r="A311" s="221"/>
      <c r="CB311" s="173" t="s">
        <v>1910</v>
      </c>
    </row>
    <row r="312" spans="1:101" s="173" customFormat="1" x14ac:dyDescent="0.2">
      <c r="A312" s="221"/>
      <c r="CE312" s="173" t="s">
        <v>1912</v>
      </c>
    </row>
    <row r="313" spans="1:101" s="173" customFormat="1" x14ac:dyDescent="0.2">
      <c r="A313" s="221"/>
      <c r="CV313" s="173" t="s">
        <v>2429</v>
      </c>
    </row>
    <row r="314" spans="1:101" s="174" customFormat="1" x14ac:dyDescent="0.2">
      <c r="A314" s="222"/>
      <c r="CW314" s="174" t="s">
        <v>2428</v>
      </c>
    </row>
    <row r="315" spans="1:101" x14ac:dyDescent="0.2">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row>
    <row r="316" spans="1:101" x14ac:dyDescent="0.2">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row>
    <row r="317" spans="1:101" x14ac:dyDescent="0.2">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row>
    <row r="318" spans="1:101" x14ac:dyDescent="0.2">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row>
    <row r="319" spans="1:101" x14ac:dyDescent="0.2">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row>
    <row r="320" spans="1:101" x14ac:dyDescent="0.2">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row>
    <row r="321" spans="2:76" x14ac:dyDescent="0.2">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row>
    <row r="322" spans="2:76" x14ac:dyDescent="0.2">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row>
    <row r="323" spans="2:76" x14ac:dyDescent="0.2">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row>
    <row r="324" spans="2:76" x14ac:dyDescent="0.2">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row>
  </sheetData>
  <pageMargins left="0.75" right="0.75" top="1" bottom="1" header="0.5" footer="0.5"/>
  <pageSetup paperSize="17" scale="65"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X323"/>
  <sheetViews>
    <sheetView zoomScaleNormal="100" workbookViewId="0">
      <pane xSplit="1" ySplit="2" topLeftCell="B69"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7490</v>
      </c>
      <c r="C2" s="37">
        <f>(11000-C36)+'WA4'!$A$5</f>
        <v>7480</v>
      </c>
      <c r="D2" s="37">
        <f>(11000-D36)+'WA4'!$A$5</f>
        <v>7470</v>
      </c>
      <c r="E2" s="37">
        <f>(11000-E36)+'WA4'!$A$5</f>
        <v>7460</v>
      </c>
      <c r="F2" s="37">
        <f>(11000-F36)+'WA4'!$A$5</f>
        <v>7450</v>
      </c>
      <c r="G2" s="37">
        <f>(11000-G36)+'WA4'!$A$5</f>
        <v>7440</v>
      </c>
      <c r="H2" s="37">
        <f>(11000-H36)+'WA4'!$A$5</f>
        <v>7430</v>
      </c>
      <c r="I2" s="37">
        <f>(11000-I36)+'WA4'!$A$5</f>
        <v>7420</v>
      </c>
      <c r="J2" s="37">
        <f>(11000-J36)+'WA4'!$A$5</f>
        <v>7410</v>
      </c>
      <c r="K2" s="37">
        <f>(11000-K36)+'WA4'!$A$5</f>
        <v>7400</v>
      </c>
      <c r="L2" s="37">
        <f>(11000-L36)+'WA4'!$A$5</f>
        <v>7390</v>
      </c>
      <c r="M2" s="37">
        <f>(11000-M36)+'WA4'!$A$5</f>
        <v>7380</v>
      </c>
      <c r="N2" s="37">
        <f>(11000-N36)+'WA4'!$A$5</f>
        <v>7370</v>
      </c>
      <c r="O2" s="37">
        <f>(11000-O36)+'WA4'!$A$5</f>
        <v>7360</v>
      </c>
      <c r="P2" s="37">
        <f>(11000-P36)+'WA4'!$A$5</f>
        <v>7350</v>
      </c>
      <c r="Q2" s="37">
        <f>(11000-Q36)+'WA4'!$A$5</f>
        <v>7340</v>
      </c>
      <c r="R2" s="37">
        <f>(11000-R36)+'WA4'!$A$5</f>
        <v>7330</v>
      </c>
      <c r="S2" s="37">
        <f>(11000-S36)+'WA4'!$A$5</f>
        <v>7320</v>
      </c>
      <c r="T2" s="37">
        <f>(11000-T36)+'WA4'!$A$5</f>
        <v>7310</v>
      </c>
      <c r="U2" s="37">
        <f>(11000-U36)+'WA4'!$A$5</f>
        <v>7300</v>
      </c>
      <c r="V2" s="37">
        <f>(11000-V36)+'WA4'!$A$5</f>
        <v>7290</v>
      </c>
      <c r="W2" s="37">
        <f>(11000-W36)+'WA4'!$A$5</f>
        <v>7280</v>
      </c>
      <c r="X2" s="37">
        <f>(11000-X36)+'WA4'!$A$5</f>
        <v>7270</v>
      </c>
      <c r="Y2" s="37">
        <f>(11000-Y36)+'WA4'!$A$5</f>
        <v>7260</v>
      </c>
      <c r="Z2" s="37">
        <f>(11000-Z36)+'WA4'!$A$5</f>
        <v>7250</v>
      </c>
      <c r="AA2" s="37">
        <f>(11000-AA36)+'WA4'!$A$5</f>
        <v>7240</v>
      </c>
      <c r="AB2" s="37">
        <f>(11000-AB36)+'WA4'!$A$5</f>
        <v>7230</v>
      </c>
      <c r="AC2" s="37">
        <f>(11000-AC36)+'WA4'!$A$5</f>
        <v>7220</v>
      </c>
      <c r="AD2" s="37">
        <f>(11000-AD36)+'WA4'!$A$5</f>
        <v>7210</v>
      </c>
      <c r="AE2" s="37">
        <f>(11000-AE36)+'WA4'!$A$5</f>
        <v>7200</v>
      </c>
      <c r="AF2" s="37">
        <f>(11000-AF36)+'WA4'!$A$5</f>
        <v>7190</v>
      </c>
      <c r="AG2" s="37">
        <f>(11000-AG36)+'WA4'!$A$5</f>
        <v>7180</v>
      </c>
      <c r="AH2" s="37">
        <f>(11000-AH36)+'WA4'!$A$5</f>
        <v>7170</v>
      </c>
      <c r="AI2" s="37">
        <f>(11000-AI36)+'WA4'!$A$5</f>
        <v>7160</v>
      </c>
      <c r="AJ2" s="37">
        <f>(11000-AJ36)+'WA4'!$A$5</f>
        <v>7150</v>
      </c>
      <c r="AK2" s="37">
        <f>(11000-AK36)+'WA4'!$A$5</f>
        <v>7140</v>
      </c>
      <c r="AL2" s="37">
        <f>(11000-AL36)+'WA4'!$A$5</f>
        <v>7130</v>
      </c>
      <c r="AM2" s="37">
        <f>(11000-AM36)+'WA4'!$A$5</f>
        <v>7120</v>
      </c>
      <c r="AN2" s="37">
        <f>(11000-AN36)+'WA4'!$A$5</f>
        <v>7110</v>
      </c>
      <c r="AO2" s="37">
        <f>(11000-AO36)+'WA4'!$A$5</f>
        <v>7100</v>
      </c>
      <c r="AP2" s="37">
        <f>(11000-AP36)+'WA4'!$A$5</f>
        <v>7090</v>
      </c>
      <c r="AQ2" s="37">
        <f>(11000-AQ36)+'WA4'!$A$5</f>
        <v>7080</v>
      </c>
      <c r="AR2" s="37">
        <f>(11000-AR36)+'WA4'!$A$5</f>
        <v>7070</v>
      </c>
      <c r="AS2" s="37">
        <f>(11000-AS36)+'WA4'!$A$5</f>
        <v>7060</v>
      </c>
      <c r="AT2" s="37">
        <f>(11000-AT36)+'WA4'!$A$5</f>
        <v>7050</v>
      </c>
      <c r="AU2" s="37">
        <f>(11000-AU36)+'WA4'!$A$5</f>
        <v>7040</v>
      </c>
      <c r="AV2" s="37">
        <f>(11000-AV36)+'WA4'!$A$5</f>
        <v>7030</v>
      </c>
      <c r="AW2" s="37">
        <f>(11000-AW36)+'WA4'!$A$5</f>
        <v>7020</v>
      </c>
      <c r="AX2" s="37">
        <f>(11000-AX36)+'WA4'!$A$5</f>
        <v>7010</v>
      </c>
      <c r="AY2" s="37">
        <f>(11000-AY36)+'WA4'!$A$5</f>
        <v>7000</v>
      </c>
      <c r="AZ2" s="37">
        <f>(11000-AZ36)+'WA4'!$A$5</f>
        <v>6990</v>
      </c>
      <c r="BA2" s="37">
        <f>(11000-BA36)+'WA4'!$A$5</f>
        <v>6980</v>
      </c>
      <c r="BB2" s="37">
        <f>(11000-BB36)+'WA4'!$A$5</f>
        <v>6970</v>
      </c>
      <c r="BC2" s="37">
        <f>(11000-BC36)+'WA4'!$A$5</f>
        <v>6960</v>
      </c>
      <c r="BD2" s="37">
        <f>(11000-BD36)+'WA4'!$A$5</f>
        <v>6950</v>
      </c>
      <c r="BE2" s="37">
        <f>(11000-BE36)+'WA4'!$A$5</f>
        <v>6940</v>
      </c>
      <c r="BF2" s="37">
        <f>(11000-BF36)+'WA4'!$A$5</f>
        <v>6930</v>
      </c>
      <c r="BG2" s="37">
        <f>(11000-BG36)+'WA4'!$A$5</f>
        <v>6920</v>
      </c>
      <c r="BH2" s="37">
        <f>(11000-BH36)+'WA4'!$A$5</f>
        <v>6910</v>
      </c>
      <c r="BI2" s="37">
        <f>(11000-BI36)+'WA4'!$A$5</f>
        <v>6900</v>
      </c>
      <c r="BJ2" s="37">
        <f>(11000-BJ36)+'WA4'!$A$5</f>
        <v>6890</v>
      </c>
      <c r="BK2" s="37">
        <f>(11000-BK36)+'WA4'!$A$5</f>
        <v>6880</v>
      </c>
      <c r="BL2" s="37">
        <f>(11000-BL36)+'WA4'!$A$5</f>
        <v>6870</v>
      </c>
      <c r="BM2" s="37">
        <f>(11000-BM36)+'WA4'!$A$5</f>
        <v>6860</v>
      </c>
      <c r="BN2" s="37">
        <f>(11000-BN36)+'WA4'!$A$5</f>
        <v>6850</v>
      </c>
      <c r="BO2" s="37">
        <f>(11000-BO36)+'WA4'!$A$5</f>
        <v>6840</v>
      </c>
      <c r="BP2" s="37">
        <f>(11000-BP36)+'WA4'!$A$5</f>
        <v>6830</v>
      </c>
      <c r="BQ2" s="37">
        <f>(11000-BQ36)+'WA4'!$A$5</f>
        <v>6820</v>
      </c>
      <c r="BR2" s="37">
        <f>(11000-BR36)+'WA4'!$A$5</f>
        <v>6810</v>
      </c>
      <c r="BS2" s="37">
        <f>(11000-BS36)+'WA4'!$A$5</f>
        <v>6800</v>
      </c>
      <c r="BT2" s="37">
        <f>(11000-BT36)+'WA4'!$A$5</f>
        <v>6790</v>
      </c>
      <c r="BU2" s="37">
        <f>(11000-BU36)+'WA4'!$A$5</f>
        <v>6780</v>
      </c>
      <c r="BV2" s="37">
        <f>(11000-BV36)+'WA4'!$A$5</f>
        <v>6770</v>
      </c>
      <c r="BW2" s="37">
        <f>(11000-BW36)+'WA4'!$A$5</f>
        <v>6760</v>
      </c>
      <c r="BX2" s="37">
        <f>(11000-BX36)+'WA4'!$A$5</f>
        <v>6750</v>
      </c>
      <c r="BY2" s="37">
        <f>(11000-BY36)+'WA4'!$A$5</f>
        <v>6740</v>
      </c>
      <c r="BZ2" s="37">
        <f>(11000-BZ36)+'WA4'!$A$5</f>
        <v>6730</v>
      </c>
      <c r="CA2" s="37">
        <f>(11000-CA36)+'WA4'!$A$5</f>
        <v>6720</v>
      </c>
      <c r="CB2" s="37">
        <f>(11000-CB36)+'WA4'!$A$5</f>
        <v>6710</v>
      </c>
      <c r="CC2" s="37">
        <f>(11000-CC36)+'WA4'!$A$5</f>
        <v>6700</v>
      </c>
      <c r="CD2" s="37">
        <f>(11000-CD36)+'WA4'!$A$5</f>
        <v>6690</v>
      </c>
      <c r="CE2" s="37">
        <f>(11000-CE36)+'WA4'!$A$5</f>
        <v>6680</v>
      </c>
      <c r="CF2" s="37">
        <f>(11000-CF36)+'WA4'!$A$5</f>
        <v>6670</v>
      </c>
      <c r="CG2" s="37">
        <f>(11000-CG36)+'WA4'!$A$5</f>
        <v>6660</v>
      </c>
      <c r="CH2" s="37">
        <f>(11000-CH36)+'WA4'!$A$5</f>
        <v>6650</v>
      </c>
      <c r="CI2" s="37">
        <f>(11000-CI36)+'WA4'!$A$5</f>
        <v>6640</v>
      </c>
      <c r="CJ2" s="37">
        <f>(11000-CJ36)+'WA4'!$A$5</f>
        <v>6630</v>
      </c>
      <c r="CK2" s="37">
        <f>(11000-CK36)+'WA4'!$A$5</f>
        <v>6620</v>
      </c>
      <c r="CL2" s="37">
        <f>(11000-CL36)+'WA4'!$A$5</f>
        <v>6610</v>
      </c>
      <c r="CM2" s="37">
        <f>(11000-CM36)+'WA4'!$A$5</f>
        <v>6600</v>
      </c>
      <c r="CN2" s="37">
        <f>(11000-CN36)+'WA4'!$A$5</f>
        <v>6590</v>
      </c>
      <c r="CO2" s="37">
        <f>(11000-CO36)+'WA4'!$A$5</f>
        <v>6580</v>
      </c>
      <c r="CP2" s="37">
        <f>(11000-CP36)+'WA4'!$A$5</f>
        <v>6570</v>
      </c>
      <c r="CQ2" s="37">
        <f>(11000-CQ36)+'WA4'!$A$5</f>
        <v>6560</v>
      </c>
      <c r="CR2" s="37">
        <f>(11000-CR36)+'WA4'!$A$5</f>
        <v>6550</v>
      </c>
      <c r="CS2" s="37">
        <f>(11000-CS36)+'WA4'!$A$5</f>
        <v>6540</v>
      </c>
      <c r="CT2" s="37">
        <f>(11000-CT36)+'WA4'!$A$5</f>
        <v>6530</v>
      </c>
      <c r="CU2" s="37">
        <f>(11000-CU36)+'WA4'!$A$5</f>
        <v>6520</v>
      </c>
      <c r="CV2" s="37">
        <f>(11000-CV36)+'WA4'!$A$5</f>
        <v>6510</v>
      </c>
      <c r="CW2" s="37">
        <f>(11000-CW36)+'WA4'!$A$5</f>
        <v>6500</v>
      </c>
      <c r="CX2" s="37">
        <f>(11000-CX36)+'WA4'!$A$5</f>
        <v>6490</v>
      </c>
    </row>
    <row r="3" spans="1:102" x14ac:dyDescent="0.2">
      <c r="A3" s="10" t="s">
        <v>221</v>
      </c>
      <c r="B3" s="10"/>
      <c r="C3" s="10"/>
      <c r="D3" s="10"/>
      <c r="E3" s="10"/>
      <c r="F3" s="43"/>
      <c r="G3" s="43"/>
      <c r="I3" s="1" t="s">
        <v>155</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0"/>
      <c r="B4" s="10"/>
      <c r="C4" s="10"/>
      <c r="D4" s="10"/>
      <c r="E4" s="10"/>
      <c r="F4" s="43"/>
      <c r="G4" s="4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69" t="s">
        <v>6</v>
      </c>
      <c r="B7" s="582"/>
      <c r="C7" s="313"/>
      <c r="D7" s="313" t="s">
        <v>2403</v>
      </c>
      <c r="E7" s="313"/>
      <c r="F7" s="313"/>
      <c r="G7" s="313"/>
      <c r="H7" s="313"/>
      <c r="I7" s="313"/>
      <c r="J7" s="313"/>
      <c r="K7" s="330"/>
      <c r="L7" s="301"/>
      <c r="M7" s="5"/>
      <c r="N7" s="5"/>
      <c r="O7" s="5"/>
      <c r="P7" s="5"/>
      <c r="Q7" s="5"/>
      <c r="R7" s="5"/>
      <c r="S7" s="326"/>
      <c r="T7" s="5"/>
      <c r="U7" s="303"/>
      <c r="V7" s="301"/>
      <c r="W7" s="5"/>
      <c r="X7" s="5"/>
      <c r="Y7" s="5"/>
      <c r="Z7" s="5"/>
      <c r="AA7" s="322"/>
      <c r="AB7" s="327"/>
      <c r="AC7" s="5"/>
      <c r="AD7" s="5"/>
      <c r="AE7" s="5"/>
      <c r="AF7" s="301"/>
      <c r="AG7" s="5"/>
      <c r="AH7" s="327"/>
      <c r="AI7" s="5"/>
      <c r="AJ7" s="5"/>
      <c r="AK7" s="5"/>
      <c r="AL7" s="5"/>
      <c r="AM7" s="327"/>
      <c r="AN7" s="5"/>
      <c r="AO7" s="303"/>
      <c r="AP7" s="5"/>
      <c r="AQ7" s="302"/>
      <c r="AR7" s="5"/>
      <c r="AS7" s="5"/>
      <c r="AT7" s="5"/>
      <c r="AU7" s="5"/>
      <c r="AV7" s="5"/>
      <c r="AW7" s="302"/>
      <c r="AX7" s="5"/>
      <c r="AY7" s="303"/>
      <c r="AZ7" s="301"/>
      <c r="BA7" s="302"/>
      <c r="BB7" s="5"/>
      <c r="BC7" s="5"/>
      <c r="BD7" s="328"/>
      <c r="BE7" s="5"/>
      <c r="BF7" s="5"/>
      <c r="BG7" s="302"/>
      <c r="BH7" s="5"/>
      <c r="BI7" s="310"/>
      <c r="BJ7" s="301"/>
      <c r="BK7" s="5"/>
      <c r="BL7" s="302"/>
      <c r="BM7" s="5"/>
      <c r="BN7" s="5"/>
      <c r="BO7" s="302"/>
      <c r="BP7" s="5"/>
      <c r="BQ7" s="302"/>
      <c r="BR7" s="5"/>
      <c r="BS7" s="303"/>
      <c r="BT7" s="311"/>
      <c r="BU7" s="5"/>
      <c r="BV7" s="324"/>
      <c r="BW7" s="5"/>
      <c r="BX7" s="5"/>
      <c r="BY7" s="5"/>
      <c r="BZ7" s="302"/>
      <c r="CA7" s="5"/>
      <c r="CB7" s="5"/>
      <c r="CC7" s="5"/>
      <c r="CD7" s="301"/>
      <c r="CE7" s="5"/>
      <c r="CF7" s="5"/>
      <c r="CG7" s="5"/>
      <c r="CH7" s="5"/>
      <c r="CI7" s="5"/>
      <c r="CJ7" s="5"/>
      <c r="CK7" s="5"/>
      <c r="CL7" s="5"/>
      <c r="CM7" s="303"/>
      <c r="CN7" s="5"/>
      <c r="CO7" s="5"/>
      <c r="CP7" s="5"/>
      <c r="CQ7" s="5"/>
      <c r="CR7" s="5"/>
      <c r="CS7" s="5"/>
      <c r="CT7" s="5"/>
      <c r="CU7" s="5"/>
      <c r="CV7" s="5"/>
      <c r="CW7" s="303"/>
    </row>
    <row r="8" spans="1:102" s="166" customFormat="1" x14ac:dyDescent="0.2">
      <c r="A8" s="491" t="s">
        <v>965</v>
      </c>
      <c r="B8" s="583"/>
      <c r="C8" s="584"/>
      <c r="D8" s="584" t="s">
        <v>2403</v>
      </c>
      <c r="E8" s="584"/>
      <c r="F8" s="584"/>
      <c r="G8" s="584"/>
      <c r="H8" s="584"/>
      <c r="I8" s="584"/>
      <c r="J8" s="584"/>
      <c r="K8" s="585"/>
      <c r="L8" s="512"/>
      <c r="S8" s="517"/>
      <c r="U8" s="513"/>
      <c r="V8" s="512"/>
      <c r="AA8" s="491"/>
      <c r="AF8" s="512"/>
      <c r="AO8" s="513"/>
      <c r="AY8" s="513"/>
      <c r="AZ8" s="512"/>
      <c r="BI8" s="513"/>
      <c r="BJ8" s="512"/>
      <c r="BS8" s="513"/>
      <c r="BT8" s="512"/>
      <c r="BV8" s="515"/>
      <c r="CD8" s="512"/>
      <c r="CM8" s="513"/>
      <c r="CW8" s="513"/>
    </row>
    <row r="9" spans="1:102" s="56" customFormat="1" x14ac:dyDescent="0.2">
      <c r="A9" s="69" t="s">
        <v>153</v>
      </c>
      <c r="B9" s="586"/>
      <c r="C9" s="587"/>
      <c r="D9" s="587" t="s">
        <v>2403</v>
      </c>
      <c r="E9" s="587"/>
      <c r="F9" s="587"/>
      <c r="G9" s="587"/>
      <c r="H9" s="587"/>
      <c r="I9" s="587"/>
      <c r="J9" s="587"/>
      <c r="K9" s="588"/>
      <c r="L9" s="29"/>
      <c r="M9" s="24"/>
      <c r="N9" s="24"/>
      <c r="O9" s="24"/>
      <c r="P9" s="24"/>
      <c r="Q9" s="24"/>
      <c r="R9" s="24"/>
      <c r="S9" s="24"/>
      <c r="T9" s="24"/>
      <c r="U9" s="25"/>
      <c r="V9" s="29"/>
      <c r="W9" s="24"/>
      <c r="X9" s="24"/>
      <c r="Y9" s="24"/>
      <c r="Z9" s="24"/>
      <c r="AA9" s="24"/>
      <c r="AB9" s="24"/>
      <c r="AC9" s="24"/>
      <c r="AD9" s="24"/>
      <c r="AE9" s="24"/>
      <c r="AF9" s="29"/>
      <c r="AG9" s="24"/>
      <c r="AH9" s="24"/>
      <c r="AI9" s="24"/>
      <c r="AJ9" s="24"/>
      <c r="AK9" s="24"/>
      <c r="AL9" s="24"/>
      <c r="AM9" s="24"/>
      <c r="AN9" s="65"/>
      <c r="AO9" s="74"/>
      <c r="AP9" s="65"/>
      <c r="AQ9" s="65"/>
      <c r="AR9" s="24"/>
      <c r="AS9" s="189"/>
      <c r="AT9" s="24"/>
      <c r="AU9" s="24"/>
      <c r="AV9" s="24"/>
      <c r="AW9" s="24"/>
      <c r="AX9" s="24"/>
      <c r="AY9" s="25"/>
      <c r="AZ9" s="29"/>
      <c r="BA9" s="24"/>
      <c r="BB9" s="24"/>
      <c r="BC9" s="24"/>
      <c r="BD9" s="24"/>
      <c r="BE9" s="24"/>
      <c r="BF9" s="24"/>
      <c r="BG9" s="24"/>
      <c r="BH9" s="24"/>
      <c r="BI9" s="25"/>
      <c r="BJ9" s="29"/>
      <c r="BK9" s="24"/>
      <c r="BL9" s="24"/>
      <c r="BM9" s="24"/>
      <c r="BN9" s="24"/>
      <c r="BO9" s="24"/>
      <c r="BP9" s="24"/>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24"/>
      <c r="CW9" s="25"/>
    </row>
    <row r="10" spans="1:102" s="56" customFormat="1" x14ac:dyDescent="0.2">
      <c r="A10" s="14" t="s">
        <v>0</v>
      </c>
      <c r="B10" s="586"/>
      <c r="C10" s="587"/>
      <c r="D10" s="587" t="s">
        <v>2403</v>
      </c>
      <c r="E10" s="587"/>
      <c r="F10" s="587"/>
      <c r="G10" s="587"/>
      <c r="H10" s="587"/>
      <c r="I10" s="587"/>
      <c r="J10" s="587"/>
      <c r="K10" s="588"/>
      <c r="L10" s="29"/>
      <c r="M10" s="24"/>
      <c r="N10" s="24"/>
      <c r="O10" s="24"/>
      <c r="P10" s="24"/>
      <c r="Q10" s="179"/>
      <c r="R10" s="24"/>
      <c r="S10" s="24"/>
      <c r="T10" s="24"/>
      <c r="U10" s="25"/>
      <c r="V10" s="29"/>
      <c r="W10" s="24"/>
      <c r="X10" s="24"/>
      <c r="Y10" s="24"/>
      <c r="Z10" s="65"/>
      <c r="AA10" s="65"/>
      <c r="AB10" s="65"/>
      <c r="AC10" s="65"/>
      <c r="AD10" s="24"/>
      <c r="AE10" s="24"/>
      <c r="AF10" s="29"/>
      <c r="AG10" s="24"/>
      <c r="AH10" s="24"/>
      <c r="AI10" s="24"/>
      <c r="AJ10" s="24"/>
      <c r="AK10" s="24"/>
      <c r="AL10" s="24"/>
      <c r="AM10" s="24"/>
      <c r="AN10" s="65"/>
      <c r="AO10" s="74"/>
      <c r="AP10" s="65"/>
      <c r="AQ10" s="65"/>
      <c r="AR10" s="24"/>
      <c r="AS10" s="24"/>
      <c r="AT10" s="24"/>
      <c r="AU10" s="24"/>
      <c r="AV10" s="24"/>
      <c r="AW10" s="24"/>
      <c r="AX10" s="24"/>
      <c r="AY10" s="25"/>
      <c r="AZ10" s="29"/>
      <c r="BA10" s="24"/>
      <c r="BB10" s="24"/>
      <c r="BC10" s="24"/>
      <c r="BD10" s="24"/>
      <c r="BE10" s="24"/>
      <c r="BF10" s="65"/>
      <c r="BG10" s="65"/>
      <c r="BH10" s="65"/>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15" t="s">
        <v>2</v>
      </c>
      <c r="B11" s="589"/>
      <c r="C11" s="590"/>
      <c r="D11" s="590" t="s">
        <v>2403</v>
      </c>
      <c r="E11" s="590"/>
      <c r="F11" s="590"/>
      <c r="G11" s="590"/>
      <c r="H11" s="590"/>
      <c r="I11" s="590"/>
      <c r="J11" s="590"/>
      <c r="K11" s="591"/>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368" t="s">
        <v>4</v>
      </c>
      <c r="B12" s="592"/>
      <c r="C12" s="593"/>
      <c r="D12" s="593" t="s">
        <v>2403</v>
      </c>
      <c r="E12" s="593"/>
      <c r="F12" s="593"/>
      <c r="G12" s="593"/>
      <c r="H12" s="593"/>
      <c r="I12" s="593"/>
      <c r="J12" s="593"/>
      <c r="K12" s="594"/>
      <c r="L12" s="350"/>
      <c r="M12" s="351"/>
      <c r="N12" s="352"/>
      <c r="O12" s="352"/>
      <c r="P12" s="352"/>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2"/>
      <c r="AO12" s="353"/>
      <c r="AP12" s="352"/>
      <c r="AQ12" s="352"/>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374" t="s">
        <v>3</v>
      </c>
      <c r="B13" s="595"/>
      <c r="C13" s="401"/>
      <c r="D13" s="401" t="s">
        <v>2403</v>
      </c>
      <c r="E13" s="401"/>
      <c r="F13" s="401"/>
      <c r="G13" s="401"/>
      <c r="H13" s="401"/>
      <c r="I13" s="401"/>
      <c r="J13" s="401"/>
      <c r="K13" s="400"/>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15" t="s">
        <v>167</v>
      </c>
      <c r="B14" s="589"/>
      <c r="C14" s="590"/>
      <c r="D14" s="590" t="s">
        <v>2403</v>
      </c>
      <c r="E14" s="590"/>
      <c r="F14" s="590"/>
      <c r="G14" s="590"/>
      <c r="H14" s="590"/>
      <c r="I14" s="590"/>
      <c r="J14" s="590"/>
      <c r="K14" s="591"/>
      <c r="L14" s="18"/>
      <c r="M14" s="16"/>
      <c r="N14" s="16"/>
      <c r="O14" s="16"/>
      <c r="P14" s="16"/>
      <c r="Q14" s="16"/>
      <c r="R14" s="16"/>
      <c r="S14" s="16"/>
      <c r="T14" s="16"/>
      <c r="U14" s="17"/>
      <c r="V14" s="18"/>
      <c r="W14" s="16"/>
      <c r="X14" s="149"/>
      <c r="Y14" s="16"/>
      <c r="Z14" s="16"/>
      <c r="AA14" s="16"/>
      <c r="AB14" s="16"/>
      <c r="AC14" s="16"/>
      <c r="AD14" s="16"/>
      <c r="AE14" s="16"/>
      <c r="AF14" s="18"/>
      <c r="AG14" s="16"/>
      <c r="AH14" s="16"/>
      <c r="AI14" s="16"/>
      <c r="AJ14" s="16"/>
      <c r="AK14" s="16"/>
      <c r="AL14" s="16"/>
      <c r="AM14" s="16"/>
      <c r="AN14" s="16"/>
      <c r="AO14" s="17"/>
      <c r="AP14" s="16"/>
      <c r="AQ14" s="149"/>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368" t="s">
        <v>5</v>
      </c>
      <c r="B15" s="592"/>
      <c r="C15" s="593"/>
      <c r="D15" s="593" t="s">
        <v>2403</v>
      </c>
      <c r="E15" s="593"/>
      <c r="F15" s="593"/>
      <c r="G15" s="593"/>
      <c r="H15" s="593"/>
      <c r="I15" s="593"/>
      <c r="J15" s="593"/>
      <c r="K15" s="59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374" t="s">
        <v>96</v>
      </c>
      <c r="B16" s="595"/>
      <c r="C16" s="401"/>
      <c r="D16" s="401" t="s">
        <v>2403</v>
      </c>
      <c r="E16" s="401"/>
      <c r="F16" s="401"/>
      <c r="G16" s="401"/>
      <c r="H16" s="401"/>
      <c r="I16" s="401"/>
      <c r="J16" s="401"/>
      <c r="K16" s="400"/>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368" t="s">
        <v>283</v>
      </c>
      <c r="B17" s="592"/>
      <c r="C17" s="593"/>
      <c r="D17" s="593" t="s">
        <v>2403</v>
      </c>
      <c r="E17" s="593"/>
      <c r="F17" s="593"/>
      <c r="G17" s="593"/>
      <c r="H17" s="593"/>
      <c r="I17" s="593"/>
      <c r="J17" s="593"/>
      <c r="K17" s="59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374" t="s">
        <v>7</v>
      </c>
      <c r="B18" s="595"/>
      <c r="C18" s="401"/>
      <c r="D18" s="401" t="s">
        <v>2403</v>
      </c>
      <c r="E18" s="401"/>
      <c r="F18" s="401"/>
      <c r="G18" s="401"/>
      <c r="H18" s="401"/>
      <c r="I18" s="401"/>
      <c r="J18" s="401"/>
      <c r="K18" s="400"/>
      <c r="L18" s="341"/>
      <c r="M18" s="349"/>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15" t="s">
        <v>129</v>
      </c>
      <c r="B19" s="589"/>
      <c r="C19" s="590"/>
      <c r="D19" s="590" t="s">
        <v>2403</v>
      </c>
      <c r="E19" s="590"/>
      <c r="F19" s="590"/>
      <c r="G19" s="590"/>
      <c r="H19" s="590"/>
      <c r="I19" s="590"/>
      <c r="J19" s="590"/>
      <c r="K19" s="591"/>
      <c r="L19" s="18"/>
      <c r="M19" s="16"/>
      <c r="N19" s="16"/>
      <c r="O19" s="16"/>
      <c r="P19" s="16"/>
      <c r="Q19" s="16"/>
      <c r="R19" s="16"/>
      <c r="S19" s="16"/>
      <c r="T19" s="16"/>
      <c r="U19" s="17"/>
      <c r="V19" s="18"/>
      <c r="W19" s="16"/>
      <c r="X19" s="193"/>
      <c r="Y19" s="16"/>
      <c r="Z19" s="19"/>
      <c r="AA19" s="16"/>
      <c r="AB19" s="16"/>
      <c r="AC19" s="16"/>
      <c r="AD19" s="16"/>
      <c r="AE19" s="16"/>
      <c r="AF19" s="18"/>
      <c r="AG19" s="16"/>
      <c r="AH19" s="16"/>
      <c r="AI19" s="16"/>
      <c r="AJ19" s="16"/>
      <c r="AK19" s="16"/>
      <c r="AL19" s="16"/>
      <c r="AM19" s="16"/>
      <c r="AN19" s="16"/>
      <c r="AO19" s="17"/>
      <c r="AP19" s="16"/>
      <c r="AQ19" s="16"/>
      <c r="AR19" s="196"/>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49"/>
      <c r="BW19" s="16"/>
      <c r="BX19" s="16"/>
      <c r="BY19" s="149"/>
      <c r="BZ19" s="16"/>
      <c r="CA19" s="149"/>
      <c r="CB19" s="16"/>
      <c r="CC19" s="149"/>
      <c r="CD19" s="18"/>
      <c r="CE19" s="16"/>
      <c r="CF19" s="149"/>
      <c r="CG19" s="149"/>
      <c r="CH19" s="16"/>
      <c r="CI19" s="149"/>
      <c r="CJ19" s="16"/>
      <c r="CK19" s="16"/>
      <c r="CL19" s="16"/>
      <c r="CM19" s="17"/>
      <c r="CN19" s="16"/>
      <c r="CO19" s="16"/>
      <c r="CP19" s="16"/>
      <c r="CQ19" s="16"/>
      <c r="CR19" s="16"/>
      <c r="CS19" s="16"/>
      <c r="CT19" s="16"/>
      <c r="CU19" s="16"/>
      <c r="CV19" s="16"/>
      <c r="CW19" s="17"/>
    </row>
    <row r="20" spans="1:101" s="167" customFormat="1" x14ac:dyDescent="0.2">
      <c r="A20" s="368" t="s">
        <v>585</v>
      </c>
      <c r="B20" s="592"/>
      <c r="C20" s="593"/>
      <c r="D20" s="593" t="s">
        <v>2403</v>
      </c>
      <c r="E20" s="593"/>
      <c r="F20" s="593"/>
      <c r="G20" s="593"/>
      <c r="H20" s="593"/>
      <c r="I20" s="593"/>
      <c r="J20" s="593"/>
      <c r="K20" s="594"/>
      <c r="L20" s="350"/>
      <c r="M20" s="351"/>
      <c r="N20" s="351"/>
      <c r="O20" s="351"/>
      <c r="P20" s="351"/>
      <c r="Q20" s="351"/>
      <c r="R20" s="351"/>
      <c r="S20" s="351"/>
      <c r="T20" s="351"/>
      <c r="U20" s="354"/>
      <c r="V20" s="350"/>
      <c r="W20" s="387"/>
      <c r="X20" s="351"/>
      <c r="Y20" s="351"/>
      <c r="Z20" s="387"/>
      <c r="AA20" s="351"/>
      <c r="AB20" s="351"/>
      <c r="AC20" s="351"/>
      <c r="AD20" s="351"/>
      <c r="AE20" s="387"/>
      <c r="AF20" s="350"/>
      <c r="AG20" s="351"/>
      <c r="AH20" s="351"/>
      <c r="AI20" s="351"/>
      <c r="AJ20" s="387"/>
      <c r="AK20" s="351"/>
      <c r="AL20" s="351"/>
      <c r="AM20" s="351"/>
      <c r="AN20" s="351"/>
      <c r="AO20" s="403"/>
      <c r="AP20" s="351"/>
      <c r="AQ20" s="351"/>
      <c r="AR20" s="351"/>
      <c r="AS20" s="351"/>
      <c r="AT20" s="387"/>
      <c r="AU20" s="351"/>
      <c r="AV20" s="351"/>
      <c r="AW20" s="351"/>
      <c r="AX20" s="351"/>
      <c r="AY20" s="403"/>
      <c r="AZ20" s="350"/>
      <c r="BA20" s="351"/>
      <c r="BB20" s="351"/>
      <c r="BC20" s="351"/>
      <c r="BD20" s="387"/>
      <c r="BE20" s="351"/>
      <c r="BF20" s="351"/>
      <c r="BG20" s="351"/>
      <c r="BH20" s="351"/>
      <c r="BI20" s="403"/>
      <c r="BJ20" s="350"/>
      <c r="BK20" s="351"/>
      <c r="BL20" s="351"/>
      <c r="BM20" s="351"/>
      <c r="BN20" s="387"/>
      <c r="BO20" s="351"/>
      <c r="BP20" s="351"/>
      <c r="BQ20" s="351"/>
      <c r="BR20" s="351"/>
      <c r="BS20" s="403"/>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374" t="s">
        <v>10</v>
      </c>
      <c r="B21" s="595"/>
      <c r="C21" s="401"/>
      <c r="D21" s="401" t="s">
        <v>2403</v>
      </c>
      <c r="E21" s="401"/>
      <c r="F21" s="401"/>
      <c r="G21" s="401"/>
      <c r="H21" s="401"/>
      <c r="I21" s="401"/>
      <c r="J21" s="401"/>
      <c r="K21" s="400"/>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19" t="s">
        <v>209</v>
      </c>
      <c r="B22" s="589"/>
      <c r="C22" s="590"/>
      <c r="D22" s="590" t="s">
        <v>2403</v>
      </c>
      <c r="E22" s="590"/>
      <c r="F22" s="590"/>
      <c r="G22" s="590"/>
      <c r="H22" s="590"/>
      <c r="I22" s="590"/>
      <c r="J22" s="590"/>
      <c r="K22" s="591"/>
      <c r="L22" s="18"/>
      <c r="M22" s="16"/>
      <c r="N22" s="16"/>
      <c r="O22" s="16"/>
      <c r="P22" s="16"/>
      <c r="Q22" s="16"/>
      <c r="R22" s="16"/>
      <c r="S22" s="32"/>
      <c r="T22" s="32"/>
      <c r="U22" s="72"/>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49"/>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368" t="s">
        <v>11</v>
      </c>
      <c r="B23" s="592"/>
      <c r="C23" s="593"/>
      <c r="D23" s="593" t="s">
        <v>2403</v>
      </c>
      <c r="E23" s="593"/>
      <c r="F23" s="593"/>
      <c r="G23" s="593"/>
      <c r="H23" s="593"/>
      <c r="I23" s="593"/>
      <c r="J23" s="593"/>
      <c r="K23" s="59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69" t="s">
        <v>94</v>
      </c>
      <c r="B24" s="582"/>
      <c r="C24" s="313"/>
      <c r="D24" s="313" t="s">
        <v>2403</v>
      </c>
      <c r="E24" s="313"/>
      <c r="F24" s="313"/>
      <c r="G24" s="313"/>
      <c r="H24" s="313"/>
      <c r="I24" s="313"/>
      <c r="J24" s="313"/>
      <c r="K24" s="330"/>
      <c r="L24" s="301"/>
      <c r="M24" s="5"/>
      <c r="N24" s="5"/>
      <c r="O24" s="5"/>
      <c r="P24" s="5"/>
      <c r="Q24" s="5"/>
      <c r="R24" s="5"/>
      <c r="S24" s="5"/>
      <c r="T24" s="5"/>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374" t="s">
        <v>220</v>
      </c>
      <c r="B25" s="595"/>
      <c r="C25" s="401"/>
      <c r="D25" s="401" t="s">
        <v>2403</v>
      </c>
      <c r="E25" s="401"/>
      <c r="F25" s="401"/>
      <c r="G25" s="401"/>
      <c r="H25" s="401"/>
      <c r="I25" s="401"/>
      <c r="J25" s="401"/>
      <c r="K25" s="400"/>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4"/>
      <c r="AQ25" s="334"/>
      <c r="AR25" s="334"/>
      <c r="AS25" s="334"/>
      <c r="AT25" s="334"/>
      <c r="AU25" s="334"/>
      <c r="AV25" s="334"/>
      <c r="AW25" s="334"/>
      <c r="AX25" s="334"/>
      <c r="AY25" s="333"/>
      <c r="AZ25" s="341"/>
      <c r="BA25" s="425" t="s">
        <v>367</v>
      </c>
      <c r="BB25" s="334"/>
      <c r="BC25" s="334"/>
      <c r="BD25" s="334"/>
      <c r="BE25" s="334"/>
      <c r="BF25" s="334"/>
      <c r="BG25" s="334"/>
      <c r="BH25" s="334"/>
      <c r="BI25" s="333"/>
      <c r="BJ25" s="341"/>
      <c r="BK25" s="334"/>
      <c r="BL25" s="334"/>
      <c r="BM25" s="334"/>
      <c r="BN25" s="334"/>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592"/>
      <c r="C26" s="593"/>
      <c r="D26" s="593" t="s">
        <v>2403</v>
      </c>
      <c r="E26" s="593"/>
      <c r="F26" s="593"/>
      <c r="G26" s="593"/>
      <c r="H26" s="593"/>
      <c r="I26" s="593"/>
      <c r="J26" s="593"/>
      <c r="K26" s="594"/>
      <c r="L26" s="350"/>
      <c r="M26" s="351"/>
      <c r="N26" s="351"/>
      <c r="O26" s="351"/>
      <c r="P26" s="351"/>
      <c r="Q26" s="351"/>
      <c r="R26" s="351"/>
      <c r="S26" s="351"/>
      <c r="T26" s="351"/>
      <c r="U26" s="403"/>
      <c r="V26" s="350"/>
      <c r="W26" s="351"/>
      <c r="X26" s="351"/>
      <c r="Y26" s="351"/>
      <c r="Z26" s="351"/>
      <c r="AA26" s="351"/>
      <c r="AB26" s="351"/>
      <c r="AC26" s="351"/>
      <c r="AD26" s="351"/>
      <c r="AE26" s="351"/>
      <c r="AF26" s="350"/>
      <c r="AG26" s="351"/>
      <c r="AH26" s="351"/>
      <c r="AI26" s="351"/>
      <c r="AJ26" s="351"/>
      <c r="AK26" s="351"/>
      <c r="AL26" s="351"/>
      <c r="AM26" s="351"/>
      <c r="AN26" s="351"/>
      <c r="AO26" s="354"/>
      <c r="AP26" s="352"/>
      <c r="AQ26" s="352"/>
      <c r="AR26" s="352"/>
      <c r="AS26" s="352"/>
      <c r="AT26" s="352"/>
      <c r="AU26" s="352"/>
      <c r="AV26" s="352"/>
      <c r="AW26" s="352"/>
      <c r="AX26" s="352"/>
      <c r="AY26" s="353"/>
      <c r="AZ26" s="360"/>
      <c r="BA26" s="352"/>
      <c r="BB26" s="352"/>
      <c r="BC26" s="352"/>
      <c r="BD26" s="352"/>
      <c r="BE26" s="352"/>
      <c r="BF26" s="352"/>
      <c r="BG26" s="352"/>
      <c r="BH26" s="352"/>
      <c r="BI26" s="436"/>
      <c r="BJ26" s="360"/>
      <c r="BK26" s="352"/>
      <c r="BL26" s="352"/>
      <c r="BM26" s="352"/>
      <c r="BN26" s="352"/>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596"/>
      <c r="C27" s="465"/>
      <c r="D27" s="465" t="s">
        <v>2403</v>
      </c>
      <c r="E27" s="465"/>
      <c r="F27" s="465"/>
      <c r="G27" s="465"/>
      <c r="H27" s="465"/>
      <c r="I27" s="465"/>
      <c r="J27" s="465"/>
      <c r="K27" s="597"/>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598"/>
      <c r="C28" s="599"/>
      <c r="D28" s="599" t="s">
        <v>2403</v>
      </c>
      <c r="E28" s="599"/>
      <c r="F28" s="599"/>
      <c r="G28" s="599"/>
      <c r="H28" s="599"/>
      <c r="I28" s="599"/>
      <c r="J28" s="599"/>
      <c r="K28" s="600"/>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15" t="s">
        <v>14</v>
      </c>
      <c r="B29" s="586"/>
      <c r="C29" s="587"/>
      <c r="D29" s="587" t="s">
        <v>2403</v>
      </c>
      <c r="E29" s="587"/>
      <c r="F29" s="587"/>
      <c r="G29" s="587"/>
      <c r="H29" s="587"/>
      <c r="I29" s="587"/>
      <c r="J29" s="587"/>
      <c r="K29" s="588"/>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15" t="s">
        <v>15</v>
      </c>
      <c r="B30" s="589"/>
      <c r="C30" s="590"/>
      <c r="D30" s="590" t="s">
        <v>2403</v>
      </c>
      <c r="E30" s="590"/>
      <c r="F30" s="590"/>
      <c r="G30" s="590"/>
      <c r="H30" s="590"/>
      <c r="I30" s="590"/>
      <c r="J30" s="590"/>
      <c r="K30" s="591"/>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15" t="s">
        <v>16</v>
      </c>
      <c r="B31" s="589"/>
      <c r="C31" s="590"/>
      <c r="D31" s="590" t="s">
        <v>2403</v>
      </c>
      <c r="E31" s="590"/>
      <c r="F31" s="590"/>
      <c r="G31" s="590"/>
      <c r="H31" s="590"/>
      <c r="I31" s="590"/>
      <c r="J31" s="590"/>
      <c r="K31" s="591"/>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20" t="s">
        <v>288</v>
      </c>
      <c r="B32" s="601"/>
      <c r="C32" s="602"/>
      <c r="D32" s="602" t="s">
        <v>2403</v>
      </c>
      <c r="E32" s="602"/>
      <c r="F32" s="602"/>
      <c r="G32" s="602"/>
      <c r="H32" s="602"/>
      <c r="I32" s="602"/>
      <c r="J32" s="602"/>
      <c r="K32" s="60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20" t="s">
        <v>132</v>
      </c>
      <c r="B33" s="604"/>
      <c r="C33" s="605"/>
      <c r="D33" s="605" t="s">
        <v>2403</v>
      </c>
      <c r="E33" s="605"/>
      <c r="F33" s="605"/>
      <c r="G33" s="605"/>
      <c r="H33" s="605"/>
      <c r="I33" s="605"/>
      <c r="J33" s="605"/>
      <c r="K33" s="606"/>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54"/>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4000+B35</f>
        <v>4000</v>
      </c>
      <c r="C36" s="37">
        <f t="shared" ref="C36:BN36" si="0">4000+C35</f>
        <v>4010</v>
      </c>
      <c r="D36" s="37">
        <f t="shared" si="0"/>
        <v>4020</v>
      </c>
      <c r="E36" s="37">
        <f t="shared" si="0"/>
        <v>4030</v>
      </c>
      <c r="F36" s="37">
        <f t="shared" si="0"/>
        <v>4040</v>
      </c>
      <c r="G36" s="37">
        <f t="shared" si="0"/>
        <v>4050</v>
      </c>
      <c r="H36" s="37">
        <f t="shared" si="0"/>
        <v>4060</v>
      </c>
      <c r="I36" s="37">
        <f t="shared" si="0"/>
        <v>4070</v>
      </c>
      <c r="J36" s="37">
        <f t="shared" si="0"/>
        <v>4080</v>
      </c>
      <c r="K36" s="37">
        <f t="shared" si="0"/>
        <v>4090</v>
      </c>
      <c r="L36" s="37">
        <f t="shared" si="0"/>
        <v>4100</v>
      </c>
      <c r="M36" s="37">
        <f t="shared" si="0"/>
        <v>4110</v>
      </c>
      <c r="N36" s="37">
        <f t="shared" si="0"/>
        <v>4120</v>
      </c>
      <c r="O36" s="37">
        <f t="shared" si="0"/>
        <v>4130</v>
      </c>
      <c r="P36" s="37">
        <f t="shared" si="0"/>
        <v>4140</v>
      </c>
      <c r="Q36" s="37">
        <f t="shared" si="0"/>
        <v>4150</v>
      </c>
      <c r="R36" s="37">
        <f t="shared" si="0"/>
        <v>4160</v>
      </c>
      <c r="S36" s="37">
        <f t="shared" si="0"/>
        <v>4170</v>
      </c>
      <c r="T36" s="37">
        <f t="shared" si="0"/>
        <v>4180</v>
      </c>
      <c r="U36" s="37">
        <f t="shared" si="0"/>
        <v>4190</v>
      </c>
      <c r="V36" s="37">
        <f t="shared" si="0"/>
        <v>4200</v>
      </c>
      <c r="W36" s="37">
        <f t="shared" si="0"/>
        <v>4210</v>
      </c>
      <c r="X36" s="37">
        <f t="shared" si="0"/>
        <v>4220</v>
      </c>
      <c r="Y36" s="37">
        <f t="shared" si="0"/>
        <v>4230</v>
      </c>
      <c r="Z36" s="37">
        <f t="shared" si="0"/>
        <v>4240</v>
      </c>
      <c r="AA36" s="37">
        <f t="shared" si="0"/>
        <v>4250</v>
      </c>
      <c r="AB36" s="37">
        <f t="shared" si="0"/>
        <v>4260</v>
      </c>
      <c r="AC36" s="37">
        <f t="shared" si="0"/>
        <v>4270</v>
      </c>
      <c r="AD36" s="37">
        <f t="shared" si="0"/>
        <v>4280</v>
      </c>
      <c r="AE36" s="37">
        <f t="shared" si="0"/>
        <v>4290</v>
      </c>
      <c r="AF36" s="37">
        <f t="shared" si="0"/>
        <v>4300</v>
      </c>
      <c r="AG36" s="37">
        <f t="shared" si="0"/>
        <v>4310</v>
      </c>
      <c r="AH36" s="37">
        <f t="shared" si="0"/>
        <v>4320</v>
      </c>
      <c r="AI36" s="37">
        <f t="shared" si="0"/>
        <v>4330</v>
      </c>
      <c r="AJ36" s="37">
        <f t="shared" si="0"/>
        <v>4340</v>
      </c>
      <c r="AK36" s="37">
        <f t="shared" si="0"/>
        <v>4350</v>
      </c>
      <c r="AL36" s="37">
        <f t="shared" si="0"/>
        <v>4360</v>
      </c>
      <c r="AM36" s="37">
        <f t="shared" si="0"/>
        <v>4370</v>
      </c>
      <c r="AN36" s="37">
        <f t="shared" si="0"/>
        <v>4380</v>
      </c>
      <c r="AO36" s="37">
        <f t="shared" si="0"/>
        <v>4390</v>
      </c>
      <c r="AP36" s="37">
        <f t="shared" si="0"/>
        <v>4400</v>
      </c>
      <c r="AQ36" s="37">
        <f t="shared" si="0"/>
        <v>4410</v>
      </c>
      <c r="AR36" s="37">
        <f t="shared" si="0"/>
        <v>4420</v>
      </c>
      <c r="AS36" s="37">
        <f t="shared" si="0"/>
        <v>4430</v>
      </c>
      <c r="AT36" s="37">
        <f t="shared" si="0"/>
        <v>4440</v>
      </c>
      <c r="AU36" s="37">
        <f t="shared" si="0"/>
        <v>4450</v>
      </c>
      <c r="AV36" s="37">
        <f t="shared" si="0"/>
        <v>4460</v>
      </c>
      <c r="AW36" s="37">
        <f t="shared" si="0"/>
        <v>4470</v>
      </c>
      <c r="AX36" s="37">
        <f t="shared" si="0"/>
        <v>4480</v>
      </c>
      <c r="AY36" s="37">
        <f t="shared" si="0"/>
        <v>4490</v>
      </c>
      <c r="AZ36" s="37">
        <f t="shared" si="0"/>
        <v>4500</v>
      </c>
      <c r="BA36" s="37">
        <f t="shared" si="0"/>
        <v>4510</v>
      </c>
      <c r="BB36" s="37">
        <f t="shared" si="0"/>
        <v>4520</v>
      </c>
      <c r="BC36" s="37">
        <f t="shared" si="0"/>
        <v>4530</v>
      </c>
      <c r="BD36" s="37">
        <f t="shared" si="0"/>
        <v>4540</v>
      </c>
      <c r="BE36" s="37">
        <f t="shared" si="0"/>
        <v>4550</v>
      </c>
      <c r="BF36" s="37">
        <f t="shared" si="0"/>
        <v>4560</v>
      </c>
      <c r="BG36" s="37">
        <f t="shared" si="0"/>
        <v>4570</v>
      </c>
      <c r="BH36" s="37">
        <f t="shared" si="0"/>
        <v>4580</v>
      </c>
      <c r="BI36" s="37">
        <f t="shared" si="0"/>
        <v>4590</v>
      </c>
      <c r="BJ36" s="37">
        <f t="shared" si="0"/>
        <v>4600</v>
      </c>
      <c r="BK36" s="37">
        <f t="shared" si="0"/>
        <v>4610</v>
      </c>
      <c r="BL36" s="37">
        <f t="shared" si="0"/>
        <v>4620</v>
      </c>
      <c r="BM36" s="37">
        <f t="shared" si="0"/>
        <v>4630</v>
      </c>
      <c r="BN36" s="37">
        <f t="shared" si="0"/>
        <v>4640</v>
      </c>
      <c r="BO36" s="37">
        <f t="shared" ref="BO36:CW36" si="1">4000+BO35</f>
        <v>4650</v>
      </c>
      <c r="BP36" s="37">
        <f t="shared" si="1"/>
        <v>4660</v>
      </c>
      <c r="BQ36" s="37">
        <f t="shared" si="1"/>
        <v>4670</v>
      </c>
      <c r="BR36" s="37">
        <f t="shared" si="1"/>
        <v>4680</v>
      </c>
      <c r="BS36" s="37">
        <f t="shared" si="1"/>
        <v>4690</v>
      </c>
      <c r="BT36" s="37">
        <f t="shared" si="1"/>
        <v>4700</v>
      </c>
      <c r="BU36" s="37">
        <f t="shared" si="1"/>
        <v>4710</v>
      </c>
      <c r="BV36" s="37">
        <f t="shared" si="1"/>
        <v>4720</v>
      </c>
      <c r="BW36" s="37">
        <f t="shared" si="1"/>
        <v>4730</v>
      </c>
      <c r="BX36" s="37">
        <f t="shared" si="1"/>
        <v>4740</v>
      </c>
      <c r="BY36" s="37">
        <f t="shared" si="1"/>
        <v>4750</v>
      </c>
      <c r="BZ36" s="37">
        <f t="shared" si="1"/>
        <v>4760</v>
      </c>
      <c r="CA36" s="37">
        <f t="shared" si="1"/>
        <v>4770</v>
      </c>
      <c r="CB36" s="37">
        <f t="shared" si="1"/>
        <v>4780</v>
      </c>
      <c r="CC36" s="37">
        <f t="shared" si="1"/>
        <v>4790</v>
      </c>
      <c r="CD36" s="37">
        <f t="shared" si="1"/>
        <v>4800</v>
      </c>
      <c r="CE36" s="37">
        <f t="shared" si="1"/>
        <v>4810</v>
      </c>
      <c r="CF36" s="37">
        <f t="shared" si="1"/>
        <v>4820</v>
      </c>
      <c r="CG36" s="37">
        <f t="shared" si="1"/>
        <v>4830</v>
      </c>
      <c r="CH36" s="37">
        <f t="shared" si="1"/>
        <v>4840</v>
      </c>
      <c r="CI36" s="37">
        <f t="shared" si="1"/>
        <v>4850</v>
      </c>
      <c r="CJ36" s="37">
        <f t="shared" si="1"/>
        <v>4860</v>
      </c>
      <c r="CK36" s="37">
        <f t="shared" si="1"/>
        <v>4870</v>
      </c>
      <c r="CL36" s="37">
        <f t="shared" si="1"/>
        <v>4880</v>
      </c>
      <c r="CM36" s="37">
        <f t="shared" si="1"/>
        <v>4890</v>
      </c>
      <c r="CN36" s="37">
        <f t="shared" si="1"/>
        <v>4900</v>
      </c>
      <c r="CO36" s="37">
        <f t="shared" si="1"/>
        <v>4910</v>
      </c>
      <c r="CP36" s="37">
        <f t="shared" si="1"/>
        <v>4920</v>
      </c>
      <c r="CQ36" s="37">
        <f t="shared" si="1"/>
        <v>4930</v>
      </c>
      <c r="CR36" s="37">
        <f t="shared" si="1"/>
        <v>4940</v>
      </c>
      <c r="CS36" s="37">
        <f t="shared" si="1"/>
        <v>4950</v>
      </c>
      <c r="CT36" s="37">
        <f t="shared" si="1"/>
        <v>4960</v>
      </c>
      <c r="CU36" s="37">
        <f t="shared" si="1"/>
        <v>4970</v>
      </c>
      <c r="CV36" s="37">
        <f t="shared" si="1"/>
        <v>4980</v>
      </c>
      <c r="CW36" s="37">
        <f t="shared" si="1"/>
        <v>4990</v>
      </c>
      <c r="CX36" s="37">
        <v>5000</v>
      </c>
    </row>
    <row r="37" spans="1:102" ht="20.25" customHeight="1" x14ac:dyDescent="0.2">
      <c r="A37" s="1" t="s">
        <v>25</v>
      </c>
      <c r="B37" s="37">
        <f>(11000-B36)+'WA4'!$A$5</f>
        <v>7490</v>
      </c>
      <c r="C37" s="37">
        <f>(11000-C36)+'WA4'!$A$5</f>
        <v>7480</v>
      </c>
      <c r="D37" s="37">
        <f>(11000-D36)+'WA4'!$A$5</f>
        <v>7470</v>
      </c>
      <c r="E37" s="37">
        <f>(11000-E36)+'WA4'!$A$5</f>
        <v>7460</v>
      </c>
      <c r="F37" s="37">
        <f>(11000-F36)+'WA4'!$A$5</f>
        <v>7450</v>
      </c>
      <c r="G37" s="37">
        <f>(11000-G36)+'WA4'!$A$5</f>
        <v>7440</v>
      </c>
      <c r="H37" s="37">
        <f>(11000-H36)+'WA4'!$A$5</f>
        <v>7430</v>
      </c>
      <c r="I37" s="37">
        <f>(11000-I36)+'WA4'!$A$5</f>
        <v>7420</v>
      </c>
      <c r="J37" s="37">
        <f>(11000-J36)+'WA4'!$A$5</f>
        <v>7410</v>
      </c>
      <c r="K37" s="37">
        <f>(11000-K36)+'WA4'!$A$5</f>
        <v>7400</v>
      </c>
      <c r="L37" s="37">
        <f>(11000-L36)+'WA4'!$A$5</f>
        <v>7390</v>
      </c>
      <c r="M37" s="37">
        <f>(11000-M36)+'WA4'!$A$5</f>
        <v>7380</v>
      </c>
      <c r="N37" s="37">
        <f>(11000-N36)+'WA4'!$A$5</f>
        <v>7370</v>
      </c>
      <c r="O37" s="37">
        <f>(11000-O36)+'WA4'!$A$5</f>
        <v>7360</v>
      </c>
      <c r="P37" s="37">
        <f>(11000-P36)+'WA4'!$A$5</f>
        <v>7350</v>
      </c>
      <c r="Q37" s="37">
        <f>(11000-Q36)+'WA4'!$A$5</f>
        <v>7340</v>
      </c>
      <c r="R37" s="37">
        <f>(11000-R36)+'WA4'!$A$5</f>
        <v>7330</v>
      </c>
      <c r="S37" s="37">
        <f>(11000-S36)+'WA4'!$A$5</f>
        <v>7320</v>
      </c>
      <c r="T37" s="37">
        <f>(11000-T36)+'WA4'!$A$5</f>
        <v>7310</v>
      </c>
      <c r="U37" s="37">
        <f>(11000-U36)+'WA4'!$A$5</f>
        <v>7300</v>
      </c>
      <c r="V37" s="37">
        <f>(11000-V36)+'WA4'!$A$5</f>
        <v>7290</v>
      </c>
      <c r="W37" s="37">
        <f>(11000-W36)+'WA4'!$A$5</f>
        <v>7280</v>
      </c>
      <c r="X37" s="37">
        <f>(11000-X36)+'WA4'!$A$5</f>
        <v>7270</v>
      </c>
      <c r="Y37" s="37">
        <f>(11000-Y36)+'WA4'!$A$5</f>
        <v>7260</v>
      </c>
      <c r="Z37" s="37">
        <f>(11000-Z36)+'WA4'!$A$5</f>
        <v>7250</v>
      </c>
      <c r="AA37" s="37">
        <f>(11000-AA36)+'WA4'!$A$5</f>
        <v>7240</v>
      </c>
      <c r="AB37" s="37">
        <f>(11000-AB36)+'WA4'!$A$5</f>
        <v>7230</v>
      </c>
      <c r="AC37" s="37">
        <f>(11000-AC36)+'WA4'!$A$5</f>
        <v>7220</v>
      </c>
      <c r="AD37" s="37">
        <f>(11000-AD36)+'WA4'!$A$5</f>
        <v>7210</v>
      </c>
      <c r="AE37" s="37">
        <f>(11000-AE36)+'WA4'!$A$5</f>
        <v>7200</v>
      </c>
      <c r="AF37" s="37">
        <f>(11000-AF36)+'WA4'!$A$5</f>
        <v>7190</v>
      </c>
      <c r="AG37" s="37">
        <f>(11000-AG36)+'WA4'!$A$5</f>
        <v>7180</v>
      </c>
      <c r="AH37" s="37">
        <f>(11000-AH36)+'WA4'!$A$5</f>
        <v>7170</v>
      </c>
      <c r="AI37" s="37">
        <f>(11000-AI36)+'WA4'!$A$5</f>
        <v>7160</v>
      </c>
      <c r="AJ37" s="37">
        <f>(11000-AJ36)+'WA4'!$A$5</f>
        <v>7150</v>
      </c>
      <c r="AK37" s="37">
        <f>(11000-AK36)+'WA4'!$A$5</f>
        <v>7140</v>
      </c>
      <c r="AL37" s="37">
        <f>(11000-AL36)+'WA4'!$A$5</f>
        <v>7130</v>
      </c>
      <c r="AM37" s="37">
        <f>(11000-AM36)+'WA4'!$A$5</f>
        <v>7120</v>
      </c>
      <c r="AN37" s="37">
        <f>(11000-AN36)+'WA4'!$A$5</f>
        <v>7110</v>
      </c>
      <c r="AO37" s="37">
        <f>(11000-AO36)+'WA4'!$A$5</f>
        <v>7100</v>
      </c>
      <c r="AP37" s="37">
        <f>(11000-AP36)+'WA4'!$A$5</f>
        <v>7090</v>
      </c>
      <c r="AQ37" s="37">
        <f>(11000-AQ36)+'WA4'!$A$5</f>
        <v>7080</v>
      </c>
      <c r="AR37" s="37">
        <f>(11000-AR36)+'WA4'!$A$5</f>
        <v>7070</v>
      </c>
      <c r="AS37" s="37">
        <f>(11000-AS36)+'WA4'!$A$5</f>
        <v>7060</v>
      </c>
      <c r="AT37" s="37">
        <f>(11000-AT36)+'WA4'!$A$5</f>
        <v>7050</v>
      </c>
      <c r="AU37" s="37">
        <f>(11000-AU36)+'WA4'!$A$5</f>
        <v>7040</v>
      </c>
      <c r="AV37" s="37">
        <f>(11000-AV36)+'WA4'!$A$5</f>
        <v>7030</v>
      </c>
      <c r="AW37" s="37">
        <f>(11000-AW36)+'WA4'!$A$5</f>
        <v>7020</v>
      </c>
      <c r="AX37" s="37">
        <f>(11000-AX36)+'WA4'!$A$5</f>
        <v>7010</v>
      </c>
      <c r="AY37" s="37">
        <f>(11000-AY36)+'WA4'!$A$5</f>
        <v>7000</v>
      </c>
      <c r="AZ37" s="37">
        <f>(11000-AZ36)+'WA4'!$A$5</f>
        <v>6990</v>
      </c>
      <c r="BA37" s="37">
        <f>(11000-BA36)+'WA4'!$A$5</f>
        <v>6980</v>
      </c>
      <c r="BB37" s="37">
        <f>(11000-BB36)+'WA4'!$A$5</f>
        <v>6970</v>
      </c>
      <c r="BC37" s="37">
        <f>(11000-BC36)+'WA4'!$A$5</f>
        <v>6960</v>
      </c>
      <c r="BD37" s="37">
        <f>(11000-BD36)+'WA4'!$A$5</f>
        <v>6950</v>
      </c>
      <c r="BE37" s="37">
        <f>(11000-BE36)+'WA4'!$A$5</f>
        <v>6940</v>
      </c>
      <c r="BF37" s="37">
        <f>(11000-BF36)+'WA4'!$A$5</f>
        <v>6930</v>
      </c>
      <c r="BG37" s="37">
        <f>(11000-BG36)+'WA4'!$A$5</f>
        <v>6920</v>
      </c>
      <c r="BH37" s="37">
        <f>(11000-BH36)+'WA4'!$A$5</f>
        <v>6910</v>
      </c>
      <c r="BI37" s="37">
        <f>(11000-BI36)+'WA4'!$A$5</f>
        <v>6900</v>
      </c>
      <c r="BJ37" s="37">
        <f>(11000-BJ36)+'WA4'!$A$5</f>
        <v>6890</v>
      </c>
      <c r="BK37" s="37">
        <f>(11000-BK36)+'WA4'!$A$5</f>
        <v>6880</v>
      </c>
      <c r="BL37" s="37">
        <f>(11000-BL36)+'WA4'!$A$5</f>
        <v>6870</v>
      </c>
      <c r="BM37" s="37">
        <f>(11000-BM36)+'WA4'!$A$5</f>
        <v>6860</v>
      </c>
      <c r="BN37" s="37">
        <f>(11000-BN36)+'WA4'!$A$5</f>
        <v>6850</v>
      </c>
      <c r="BO37" s="37">
        <f>(11000-BO36)+'WA4'!$A$5</f>
        <v>6840</v>
      </c>
      <c r="BP37" s="37">
        <f>(11000-BP36)+'WA4'!$A$5</f>
        <v>6830</v>
      </c>
      <c r="BQ37" s="37">
        <f>(11000-BQ36)+'WA4'!$A$5</f>
        <v>6820</v>
      </c>
      <c r="BR37" s="37">
        <f>(11000-BR36)+'WA4'!$A$5</f>
        <v>6810</v>
      </c>
      <c r="BS37" s="37">
        <f>(11000-BS36)+'WA4'!$A$5</f>
        <v>6800</v>
      </c>
      <c r="BT37" s="37">
        <f>(11000-BT36)+'WA4'!$A$5</f>
        <v>6790</v>
      </c>
      <c r="BU37" s="37">
        <f>(11000-BU36)+'WA4'!$A$5</f>
        <v>6780</v>
      </c>
      <c r="BV37" s="37">
        <f>(11000-BV36)+'WA4'!$A$5</f>
        <v>6770</v>
      </c>
      <c r="BW37" s="37">
        <f>(11000-BW36)+'WA4'!$A$5</f>
        <v>6760</v>
      </c>
      <c r="BX37" s="37">
        <f>(11000-BX36)+'WA4'!$A$5</f>
        <v>6750</v>
      </c>
      <c r="BY37" s="37">
        <f>(11000-BY36)+'WA4'!$A$5</f>
        <v>6740</v>
      </c>
      <c r="BZ37" s="37">
        <f>(11000-BZ36)+'WA4'!$A$5</f>
        <v>6730</v>
      </c>
      <c r="CA37" s="37">
        <f>(11000-CA36)+'WA4'!$A$5</f>
        <v>6720</v>
      </c>
      <c r="CB37" s="37">
        <f>(11000-CB36)+'WA4'!$A$5</f>
        <v>6710</v>
      </c>
      <c r="CC37" s="37">
        <f>(11000-CC36)+'WA4'!$A$5</f>
        <v>6700</v>
      </c>
      <c r="CD37" s="37">
        <f>(11000-CD36)+'WA4'!$A$5</f>
        <v>6690</v>
      </c>
      <c r="CE37" s="37">
        <f>(11000-CE36)+'WA4'!$A$5</f>
        <v>6680</v>
      </c>
      <c r="CF37" s="37">
        <f>(11000-CF36)+'WA4'!$A$5</f>
        <v>6670</v>
      </c>
      <c r="CG37" s="37">
        <f>(11000-CG36)+'WA4'!$A$5</f>
        <v>6660</v>
      </c>
      <c r="CH37" s="37">
        <f>(11000-CH36)+'WA4'!$A$5</f>
        <v>6650</v>
      </c>
      <c r="CI37" s="37">
        <f>(11000-CI36)+'WA4'!$A$5</f>
        <v>6640</v>
      </c>
      <c r="CJ37" s="37">
        <f>(11000-CJ36)+'WA4'!$A$5</f>
        <v>6630</v>
      </c>
      <c r="CK37" s="37">
        <f>(11000-CK36)+'WA4'!$A$5</f>
        <v>6620</v>
      </c>
      <c r="CL37" s="37">
        <f>(11000-CL36)+'WA4'!$A$5</f>
        <v>6610</v>
      </c>
      <c r="CM37" s="37">
        <f>(11000-CM36)+'WA4'!$A$5</f>
        <v>6600</v>
      </c>
      <c r="CN37" s="37">
        <f>(11000-CN36)+'WA4'!$A$5</f>
        <v>6590</v>
      </c>
      <c r="CO37" s="37">
        <f>(11000-CO36)+'WA4'!$A$5</f>
        <v>6580</v>
      </c>
      <c r="CP37" s="37">
        <f>(11000-CP36)+'WA4'!$A$5</f>
        <v>6570</v>
      </c>
      <c r="CQ37" s="37">
        <f>(11000-CQ36)+'WA4'!$A$5</f>
        <v>6560</v>
      </c>
      <c r="CR37" s="37">
        <f>(11000-CR36)+'WA4'!$A$5</f>
        <v>6550</v>
      </c>
      <c r="CS37" s="37">
        <f>(11000-CS36)+'WA4'!$A$5</f>
        <v>6540</v>
      </c>
      <c r="CT37" s="37">
        <f>(11000-CT36)+'WA4'!$A$5</f>
        <v>6530</v>
      </c>
      <c r="CU37" s="37">
        <f>(11000-CU36)+'WA4'!$A$5</f>
        <v>6520</v>
      </c>
      <c r="CV37" s="37">
        <f>(11000-CV36)+'WA4'!$A$5</f>
        <v>6510</v>
      </c>
      <c r="CW37" s="37">
        <f>(11000-CW36)+'WA4'!$A$5</f>
        <v>6500</v>
      </c>
      <c r="CX37" s="37">
        <f>(11000-CX36)+'WA4'!$A$5</f>
        <v>6490</v>
      </c>
    </row>
    <row r="38" spans="1:102" x14ac:dyDescent="0.2">
      <c r="B38" s="154" t="s">
        <v>146</v>
      </c>
      <c r="AN38" s="1" t="s">
        <v>1238</v>
      </c>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c r="B39" s="201" t="s">
        <v>2404</v>
      </c>
    </row>
    <row r="40" spans="1:102" s="202" customFormat="1" x14ac:dyDescent="0.2">
      <c r="A40" s="199"/>
      <c r="L40" s="202" t="s">
        <v>2405</v>
      </c>
    </row>
    <row r="41" spans="1:102" s="202" customFormat="1" x14ac:dyDescent="0.2">
      <c r="A41" s="199"/>
      <c r="L41" s="202" t="s">
        <v>2406</v>
      </c>
    </row>
    <row r="42" spans="1:102" s="208" customFormat="1" x14ac:dyDescent="0.2">
      <c r="S42" s="208" t="s">
        <v>1239</v>
      </c>
    </row>
    <row r="43" spans="1:102" s="208" customFormat="1" x14ac:dyDescent="0.2">
      <c r="AB43" s="208" t="s">
        <v>1240</v>
      </c>
    </row>
    <row r="44" spans="1:102" s="208" customFormat="1" x14ac:dyDescent="0.2">
      <c r="AH44" s="208" t="s">
        <v>1241</v>
      </c>
    </row>
    <row r="45" spans="1:102" s="208" customFormat="1" x14ac:dyDescent="0.2">
      <c r="AM45" s="208" t="s">
        <v>1242</v>
      </c>
    </row>
    <row r="46" spans="1:102" s="208" customFormat="1" x14ac:dyDescent="0.2">
      <c r="AQ46" s="208" t="s">
        <v>2356</v>
      </c>
    </row>
    <row r="47" spans="1:102" s="208" customFormat="1" x14ac:dyDescent="0.2">
      <c r="AW47" s="208" t="s">
        <v>1243</v>
      </c>
    </row>
    <row r="48" spans="1:102" s="208" customFormat="1" x14ac:dyDescent="0.2">
      <c r="AZ48" s="208" t="s">
        <v>2366</v>
      </c>
    </row>
    <row r="49" spans="1:93" s="208" customFormat="1" x14ac:dyDescent="0.2"/>
    <row r="50" spans="1:93" s="208" customFormat="1" x14ac:dyDescent="0.2">
      <c r="BA50" s="208" t="s">
        <v>2357</v>
      </c>
    </row>
    <row r="51" spans="1:93" s="202" customFormat="1" x14ac:dyDescent="0.2">
      <c r="A51" s="199"/>
      <c r="BD51" s="202" t="s">
        <v>1244</v>
      </c>
    </row>
    <row r="52" spans="1:93" s="208" customFormat="1" x14ac:dyDescent="0.2">
      <c r="BG52" s="208" t="s">
        <v>2358</v>
      </c>
    </row>
    <row r="53" spans="1:93" s="208" customFormat="1" x14ac:dyDescent="0.2">
      <c r="BI53" s="208" t="s">
        <v>1245</v>
      </c>
    </row>
    <row r="54" spans="1:93" s="208" customFormat="1" x14ac:dyDescent="0.2">
      <c r="BL54" s="208" t="s">
        <v>2359</v>
      </c>
    </row>
    <row r="55" spans="1:93" s="208" customFormat="1" x14ac:dyDescent="0.2">
      <c r="BO55" s="208" t="s">
        <v>1246</v>
      </c>
    </row>
    <row r="56" spans="1:93" s="208" customFormat="1" x14ac:dyDescent="0.2">
      <c r="BQ56" s="208" t="s">
        <v>2360</v>
      </c>
    </row>
    <row r="57" spans="1:93" s="208" customFormat="1" x14ac:dyDescent="0.2">
      <c r="BT57" s="208" t="s">
        <v>1247</v>
      </c>
    </row>
    <row r="58" spans="1:93" s="208" customFormat="1" x14ac:dyDescent="0.2">
      <c r="BV58" s="208" t="s">
        <v>2361</v>
      </c>
    </row>
    <row r="59" spans="1:93" s="208" customFormat="1" x14ac:dyDescent="0.2">
      <c r="BZ59" s="208" t="s">
        <v>2362</v>
      </c>
    </row>
    <row r="60" spans="1:93" s="208" customFormat="1" x14ac:dyDescent="0.2">
      <c r="CJ60" s="208" t="s">
        <v>2363</v>
      </c>
    </row>
    <row r="61" spans="1:93" s="208" customFormat="1" x14ac:dyDescent="0.2"/>
    <row r="62" spans="1:93" s="208" customFormat="1" x14ac:dyDescent="0.2">
      <c r="CO62" s="208" t="s">
        <v>2367</v>
      </c>
    </row>
    <row r="63" spans="1:93" s="208" customFormat="1" x14ac:dyDescent="0.2"/>
    <row r="64" spans="1:93" s="208" customFormat="1" x14ac:dyDescent="0.2"/>
    <row r="65" spans="1:76" s="203" customFormat="1" x14ac:dyDescent="0.2">
      <c r="A65" s="199"/>
    </row>
    <row r="66" spans="1:76" s="166" customFormat="1" x14ac:dyDescent="0.2">
      <c r="A66" s="491" t="s">
        <v>942</v>
      </c>
      <c r="B66" s="166" t="s">
        <v>2404</v>
      </c>
    </row>
    <row r="67" spans="1:76" s="5" customFormat="1" x14ac:dyDescent="0.2">
      <c r="A67" s="322" t="s">
        <v>966</v>
      </c>
      <c r="L67" s="5" t="s">
        <v>2405</v>
      </c>
    </row>
    <row r="68" spans="1:76" s="5" customFormat="1" x14ac:dyDescent="0.2">
      <c r="A68" s="322"/>
      <c r="L68" s="5" t="s">
        <v>2406</v>
      </c>
    </row>
    <row r="69" spans="1:76" s="5" customFormat="1" x14ac:dyDescent="0.2">
      <c r="A69" s="322"/>
    </row>
    <row r="70" spans="1:76" s="168" customFormat="1" x14ac:dyDescent="0.2">
      <c r="A70" s="492"/>
    </row>
    <row r="71" spans="1:76" x14ac:dyDescent="0.2">
      <c r="A71" s="182" t="s">
        <v>153</v>
      </c>
      <c r="B71" s="33" t="s">
        <v>2404</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76" s="5" customFormat="1" x14ac:dyDescent="0.2">
      <c r="A72" s="322"/>
      <c r="L72" s="5" t="s">
        <v>2405</v>
      </c>
    </row>
    <row r="73" spans="1:76" s="5" customFormat="1" x14ac:dyDescent="0.2">
      <c r="A73" s="322"/>
      <c r="L73" s="5" t="s">
        <v>2406</v>
      </c>
    </row>
    <row r="74" spans="1:76" x14ac:dyDescent="0.2">
      <c r="A74" s="6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t="s">
        <v>1248</v>
      </c>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76" x14ac:dyDescent="0.2">
      <c r="A75" s="6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t="s">
        <v>1249</v>
      </c>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row>
    <row r="76" spans="1:76" x14ac:dyDescent="0.2">
      <c r="A76" s="6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t="s">
        <v>1250</v>
      </c>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76" x14ac:dyDescent="0.2">
      <c r="A77" s="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76"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76" x14ac:dyDescent="0.2">
      <c r="A79" s="6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76" s="167" customFormat="1" x14ac:dyDescent="0.2">
      <c r="A80" s="69"/>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row>
    <row r="81" spans="1:101" x14ac:dyDescent="0.2">
      <c r="A81" s="182" t="s">
        <v>0</v>
      </c>
      <c r="B81" s="33" t="s">
        <v>2404</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101" s="5" customFormat="1" x14ac:dyDescent="0.2">
      <c r="A82" s="322"/>
      <c r="L82" s="5" t="s">
        <v>2405</v>
      </c>
    </row>
    <row r="83" spans="1:101" s="5" customFormat="1" x14ac:dyDescent="0.2">
      <c r="A83" s="322"/>
      <c r="L83" s="5" t="s">
        <v>2406</v>
      </c>
    </row>
    <row r="84" spans="1:101" x14ac:dyDescent="0.2">
      <c r="A84" s="69"/>
      <c r="Q84" s="1" t="s">
        <v>1251</v>
      </c>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row>
    <row r="85" spans="1:101" x14ac:dyDescent="0.2">
      <c r="A85" s="56"/>
      <c r="Z85" s="1" t="s">
        <v>139</v>
      </c>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row>
    <row r="86" spans="1:101" x14ac:dyDescent="0.2">
      <c r="A86" s="56"/>
      <c r="AZ86" s="33"/>
      <c r="BA86" s="33"/>
      <c r="BB86" s="33"/>
      <c r="BC86" s="33"/>
      <c r="BD86" s="33"/>
      <c r="BE86" s="33"/>
      <c r="BF86" s="33" t="s">
        <v>2449</v>
      </c>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row>
    <row r="87" spans="1:101" x14ac:dyDescent="0.2">
      <c r="A87" s="69"/>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row>
    <row r="88" spans="1:101" s="167" customFormat="1" x14ac:dyDescent="0.2">
      <c r="A88" s="69"/>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row>
    <row r="89" spans="1:101" x14ac:dyDescent="0.2">
      <c r="A89" s="182" t="s">
        <v>4</v>
      </c>
      <c r="B89" s="33" t="s">
        <v>2404</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row>
    <row r="90" spans="1:101" s="5" customFormat="1" x14ac:dyDescent="0.2">
      <c r="A90" s="322"/>
      <c r="L90" s="5" t="s">
        <v>2405</v>
      </c>
    </row>
    <row r="91" spans="1:101" s="5" customFormat="1" x14ac:dyDescent="0.2">
      <c r="A91" s="322"/>
      <c r="L91" s="5" t="s">
        <v>2406</v>
      </c>
    </row>
    <row r="92" spans="1:101" x14ac:dyDescent="0.2">
      <c r="A92" s="69"/>
      <c r="B92" s="33"/>
      <c r="C92" s="33"/>
      <c r="D92" s="33"/>
      <c r="E92" s="33"/>
      <c r="F92" s="33"/>
      <c r="G92" s="33"/>
      <c r="H92" s="33"/>
      <c r="I92" s="33"/>
      <c r="J92" s="33"/>
      <c r="K92" s="33"/>
      <c r="L92" s="33"/>
      <c r="M92" s="33"/>
      <c r="N92" s="33" t="s">
        <v>583</v>
      </c>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101" x14ac:dyDescent="0.2">
      <c r="A93" s="69"/>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t="s">
        <v>1249</v>
      </c>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row>
    <row r="94" spans="1:101" x14ac:dyDescent="0.2">
      <c r="A94" s="69"/>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t="s">
        <v>1250</v>
      </c>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row>
    <row r="95" spans="1:101" x14ac:dyDescent="0.2">
      <c r="A95" s="6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row>
    <row r="96" spans="1:101" x14ac:dyDescent="0.2">
      <c r="A96" s="69"/>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t="s">
        <v>1252</v>
      </c>
      <c r="BK96" s="33"/>
      <c r="BL96" s="33"/>
      <c r="BM96" s="33"/>
      <c r="BN96" s="33"/>
      <c r="BO96" s="33"/>
      <c r="BP96" s="33"/>
      <c r="BQ96" s="33"/>
      <c r="BR96" s="33"/>
      <c r="BS96" s="33"/>
      <c r="BT96" s="33"/>
      <c r="BU96" s="33"/>
      <c r="BV96" s="33"/>
      <c r="BW96" s="33"/>
      <c r="BX96" s="33"/>
    </row>
    <row r="97" spans="1:101" x14ac:dyDescent="0.2">
      <c r="A97" s="6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row>
    <row r="98" spans="1:101" s="167" customFormat="1" x14ac:dyDescent="0.2">
      <c r="A98" s="69"/>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row>
    <row r="99" spans="1:101" x14ac:dyDescent="0.2">
      <c r="A99" s="182" t="s">
        <v>2</v>
      </c>
      <c r="B99" s="33" t="s">
        <v>2404</v>
      </c>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row>
    <row r="100" spans="1:101" s="5" customFormat="1" x14ac:dyDescent="0.2">
      <c r="A100" s="322"/>
      <c r="L100" s="5" t="s">
        <v>2405</v>
      </c>
    </row>
    <row r="101" spans="1:101" s="5" customFormat="1" x14ac:dyDescent="0.2">
      <c r="A101" s="322"/>
      <c r="L101" s="5" t="s">
        <v>2406</v>
      </c>
    </row>
    <row r="102" spans="1:101" x14ac:dyDescent="0.2">
      <c r="A102" s="69"/>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t="s">
        <v>1253</v>
      </c>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row>
    <row r="103" spans="1:101" x14ac:dyDescent="0.2">
      <c r="A103" s="69"/>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row>
    <row r="104" spans="1:101" x14ac:dyDescent="0.2">
      <c r="A104" s="69"/>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row>
    <row r="105" spans="1:101" x14ac:dyDescent="0.2">
      <c r="A105" s="69"/>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row>
    <row r="106" spans="1:101" s="167" customFormat="1" x14ac:dyDescent="0.2">
      <c r="A106" s="69"/>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row>
    <row r="107" spans="1:101" x14ac:dyDescent="0.2">
      <c r="A107" s="182" t="s">
        <v>3</v>
      </c>
      <c r="B107" s="33" t="s">
        <v>2404</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101" s="5" customFormat="1" x14ac:dyDescent="0.2">
      <c r="A108" s="322"/>
      <c r="L108" s="5" t="s">
        <v>2405</v>
      </c>
    </row>
    <row r="109" spans="1:101" s="5" customFormat="1" x14ac:dyDescent="0.2">
      <c r="A109" s="322"/>
      <c r="L109" s="5" t="s">
        <v>2406</v>
      </c>
    </row>
    <row r="110" spans="1:101" x14ac:dyDescent="0.2">
      <c r="A110" s="69"/>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row>
    <row r="111" spans="1:101" s="167" customFormat="1" x14ac:dyDescent="0.2">
      <c r="A111" s="69"/>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row>
    <row r="112" spans="1:101" s="165" customFormat="1" x14ac:dyDescent="0.2">
      <c r="A112" s="182" t="s">
        <v>167</v>
      </c>
      <c r="B112" s="165" t="s">
        <v>2404</v>
      </c>
      <c r="AZ112" s="166"/>
      <c r="BA112" s="166"/>
      <c r="BB112" s="166"/>
      <c r="BC112" s="166"/>
      <c r="BD112" s="166"/>
      <c r="BE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row>
    <row r="113" spans="1:101" s="5" customFormat="1" x14ac:dyDescent="0.2">
      <c r="A113" s="322"/>
      <c r="L113" s="5" t="s">
        <v>2405</v>
      </c>
    </row>
    <row r="114" spans="1:101" s="5" customFormat="1" x14ac:dyDescent="0.2">
      <c r="A114" s="322"/>
      <c r="L114" s="5" t="s">
        <v>2406</v>
      </c>
    </row>
    <row r="115" spans="1:101" s="56" customFormat="1" x14ac:dyDescent="0.2">
      <c r="M115" s="56" t="s">
        <v>2402</v>
      </c>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row>
    <row r="116" spans="1:101" s="56" customFormat="1" x14ac:dyDescent="0.2">
      <c r="N116" s="56" t="s">
        <v>1254</v>
      </c>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row>
    <row r="117" spans="1:101" s="56" customFormat="1" x14ac:dyDescent="0.2">
      <c r="X117" s="56" t="s">
        <v>1255</v>
      </c>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row>
    <row r="118" spans="1:101" s="56" customFormat="1" x14ac:dyDescent="0.2">
      <c r="AQ118" s="56" t="s">
        <v>1256</v>
      </c>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row>
    <row r="119" spans="1:101" s="167" customFormat="1" x14ac:dyDescent="0.2">
      <c r="A119" s="56"/>
    </row>
    <row r="120" spans="1:101" s="213" customFormat="1" x14ac:dyDescent="0.2">
      <c r="A120" s="212" t="s">
        <v>5</v>
      </c>
      <c r="B120" s="213" t="s">
        <v>2404</v>
      </c>
    </row>
    <row r="121" spans="1:101" s="213" customFormat="1" x14ac:dyDescent="0.2">
      <c r="A121" s="214" t="s">
        <v>1901</v>
      </c>
      <c r="L121" s="213" t="s">
        <v>2405</v>
      </c>
    </row>
    <row r="122" spans="1:101" s="213" customFormat="1" x14ac:dyDescent="0.2">
      <c r="A122" s="214" t="s">
        <v>943</v>
      </c>
      <c r="L122" s="213" t="s">
        <v>2406</v>
      </c>
    </row>
    <row r="123" spans="1:101" s="213" customFormat="1" x14ac:dyDescent="0.2">
      <c r="A123" s="214"/>
      <c r="L123" s="213" t="s">
        <v>2430</v>
      </c>
    </row>
    <row r="124" spans="1:101" s="213" customFormat="1" x14ac:dyDescent="0.2">
      <c r="A124" s="214"/>
      <c r="BQ124" s="213" t="s">
        <v>2432</v>
      </c>
    </row>
    <row r="125" spans="1:101" s="215" customFormat="1" x14ac:dyDescent="0.2">
      <c r="A125" s="214"/>
    </row>
    <row r="126" spans="1:101" x14ac:dyDescent="0.2">
      <c r="A126" s="182" t="s">
        <v>96</v>
      </c>
      <c r="B126" s="33" t="s">
        <v>2404</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row>
    <row r="127" spans="1:101" s="5" customFormat="1" x14ac:dyDescent="0.2">
      <c r="A127" s="322"/>
      <c r="L127" s="5" t="s">
        <v>2405</v>
      </c>
    </row>
    <row r="128" spans="1:101" s="5" customFormat="1" x14ac:dyDescent="0.2">
      <c r="A128" s="322"/>
      <c r="L128" s="5" t="s">
        <v>2406</v>
      </c>
    </row>
    <row r="129" spans="1:76" x14ac:dyDescent="0.2">
      <c r="A129" s="69"/>
      <c r="B129" s="33"/>
      <c r="C129" s="33"/>
      <c r="D129" s="33"/>
      <c r="E129" s="33"/>
      <c r="F129" s="33"/>
      <c r="G129" s="33"/>
      <c r="I129" s="33"/>
      <c r="J129" s="33"/>
      <c r="K129" s="33"/>
      <c r="L129" s="33"/>
      <c r="M129" s="33"/>
      <c r="N129" s="33"/>
      <c r="O129" s="33"/>
      <c r="P129" s="33"/>
      <c r="Q129" s="33"/>
      <c r="R129" s="33"/>
      <c r="S129" s="33"/>
      <c r="T129" s="33"/>
      <c r="U129" s="33"/>
      <c r="V129" s="33"/>
      <c r="W129" s="33"/>
      <c r="X129" s="33"/>
      <c r="Y129" s="33"/>
      <c r="Z129" s="33"/>
      <c r="AA129" s="33"/>
      <c r="AB129" s="33"/>
      <c r="AC129" s="33" t="s">
        <v>2397</v>
      </c>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row>
    <row r="130" spans="1:76" s="167" customFormat="1" x14ac:dyDescent="0.2">
      <c r="A130" s="69"/>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row>
    <row r="131" spans="1:76" s="56" customFormat="1" x14ac:dyDescent="0.2">
      <c r="A131" s="182" t="s">
        <v>283</v>
      </c>
      <c r="B131" s="5" t="s">
        <v>2404</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row>
    <row r="132" spans="1:76" s="5" customFormat="1" x14ac:dyDescent="0.2">
      <c r="A132" s="322"/>
      <c r="L132" s="5" t="s">
        <v>2405</v>
      </c>
    </row>
    <row r="133" spans="1:76" s="5" customFormat="1" x14ac:dyDescent="0.2">
      <c r="A133" s="322"/>
      <c r="L133" s="5" t="s">
        <v>2406</v>
      </c>
    </row>
    <row r="134" spans="1:76" s="56" customFormat="1" x14ac:dyDescent="0.2">
      <c r="A134" s="69"/>
      <c r="B134" s="5"/>
      <c r="C134" s="5"/>
      <c r="D134" s="5"/>
      <c r="E134" s="5"/>
      <c r="F134" s="5"/>
      <c r="G134" s="5"/>
      <c r="H134" s="5"/>
      <c r="I134" s="33"/>
      <c r="J134" s="5"/>
      <c r="K134" s="5"/>
      <c r="L134" s="5"/>
      <c r="M134" s="5"/>
      <c r="N134" s="5"/>
      <c r="O134" s="5"/>
      <c r="P134" s="5"/>
      <c r="Q134" s="5"/>
      <c r="R134" s="5"/>
      <c r="S134" s="5"/>
      <c r="T134" s="5"/>
      <c r="U134" s="5"/>
      <c r="V134" s="5"/>
      <c r="W134" s="5"/>
      <c r="X134" s="5"/>
      <c r="Y134" s="5"/>
      <c r="Z134" s="5"/>
      <c r="AA134" s="5"/>
      <c r="AB134" s="5"/>
      <c r="AC134" s="33" t="s">
        <v>2397</v>
      </c>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row>
    <row r="135" spans="1:76" s="167" customFormat="1" x14ac:dyDescent="0.2">
      <c r="A135" s="69"/>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68"/>
      <c r="BT135" s="168"/>
      <c r="BU135" s="168"/>
      <c r="BV135" s="168"/>
      <c r="BW135" s="168"/>
      <c r="BX135" s="168"/>
    </row>
    <row r="136" spans="1:76" x14ac:dyDescent="0.2">
      <c r="A136" s="182" t="s">
        <v>7</v>
      </c>
      <c r="B136" s="33" t="s">
        <v>2404</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76" s="5" customFormat="1" x14ac:dyDescent="0.2">
      <c r="A137" s="322"/>
      <c r="L137" s="5" t="s">
        <v>2405</v>
      </c>
    </row>
    <row r="138" spans="1:76" s="5" customFormat="1" x14ac:dyDescent="0.2">
      <c r="A138" s="322"/>
      <c r="L138" s="5" t="s">
        <v>2406</v>
      </c>
    </row>
    <row r="139" spans="1:76" x14ac:dyDescent="0.2">
      <c r="A139" s="69"/>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t="s">
        <v>2400</v>
      </c>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2">
      <c r="A140" s="69"/>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t="s">
        <v>2398</v>
      </c>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76"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t="s">
        <v>2399</v>
      </c>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76" x14ac:dyDescent="0.2">
      <c r="A142" s="69"/>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row>
    <row r="143" spans="1:76" x14ac:dyDescent="0.2">
      <c r="A143" s="69"/>
      <c r="B143" s="33"/>
      <c r="C143" s="33"/>
      <c r="D143" s="33"/>
      <c r="E143" s="33"/>
      <c r="F143" s="33"/>
      <c r="G143" s="33"/>
      <c r="H143" s="33"/>
      <c r="I143" s="33"/>
      <c r="J143" s="33"/>
      <c r="K143" s="33"/>
      <c r="L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t="s">
        <v>2401</v>
      </c>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row>
    <row r="144" spans="1:76" s="167" customFormat="1" x14ac:dyDescent="0.2">
      <c r="A144" s="69"/>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row>
    <row r="145" spans="1:95" s="225" customFormat="1" x14ac:dyDescent="0.2">
      <c r="A145" s="224" t="s">
        <v>129</v>
      </c>
      <c r="B145" s="225" t="s">
        <v>2404</v>
      </c>
    </row>
    <row r="146" spans="1:95" s="229" customFormat="1" x14ac:dyDescent="0.2">
      <c r="A146" s="226"/>
      <c r="L146" s="229" t="s">
        <v>2405</v>
      </c>
    </row>
    <row r="147" spans="1:95" s="229" customFormat="1" x14ac:dyDescent="0.2">
      <c r="A147" s="226"/>
      <c r="L147" s="229" t="s">
        <v>2406</v>
      </c>
    </row>
    <row r="148" spans="1:95" s="225" customFormat="1" x14ac:dyDescent="0.2">
      <c r="A148" s="226"/>
    </row>
    <row r="149" spans="1:95" s="225" customFormat="1" x14ac:dyDescent="0.2">
      <c r="A149" s="229"/>
      <c r="AR149" s="225" t="s">
        <v>2260</v>
      </c>
    </row>
    <row r="150" spans="1:95" s="225" customFormat="1" x14ac:dyDescent="0.2">
      <c r="A150" s="229"/>
      <c r="BT150" s="225" t="s">
        <v>1257</v>
      </c>
    </row>
    <row r="151" spans="1:95" s="225" customFormat="1" x14ac:dyDescent="0.2">
      <c r="A151" s="226"/>
      <c r="I151" s="229"/>
      <c r="M151" s="229"/>
      <c r="N151" s="229"/>
      <c r="O151" s="229"/>
      <c r="P151" s="229"/>
      <c r="Q151" s="229"/>
      <c r="R151" s="229"/>
      <c r="S151" s="229"/>
      <c r="T151" s="229"/>
      <c r="U151" s="229"/>
      <c r="V151" s="229"/>
      <c r="W151" s="229"/>
      <c r="X151" s="229"/>
      <c r="Y151" s="229"/>
      <c r="Z151" s="229"/>
      <c r="BT151" s="225" t="s">
        <v>1258</v>
      </c>
      <c r="BV151" s="229"/>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row>
    <row r="152" spans="1:95" s="225" customFormat="1" x14ac:dyDescent="0.2">
      <c r="A152" s="226"/>
      <c r="I152" s="229"/>
      <c r="BV152" s="229" t="s">
        <v>1259</v>
      </c>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row>
    <row r="153" spans="1:95" s="225" customFormat="1" x14ac:dyDescent="0.2">
      <c r="A153" s="226"/>
      <c r="I153" s="229"/>
      <c r="BY153" s="225" t="s">
        <v>1260</v>
      </c>
    </row>
    <row r="154" spans="1:95" s="225" customFormat="1" x14ac:dyDescent="0.2">
      <c r="A154" s="226"/>
      <c r="I154" s="229"/>
      <c r="CA154" s="225" t="s">
        <v>286</v>
      </c>
    </row>
    <row r="155" spans="1:95" s="225" customFormat="1" x14ac:dyDescent="0.2">
      <c r="A155" s="226"/>
      <c r="I155" s="229"/>
      <c r="CC155" s="225" t="s">
        <v>1261</v>
      </c>
    </row>
    <row r="156" spans="1:95" s="225" customFormat="1" x14ac:dyDescent="0.2">
      <c r="A156" s="226"/>
      <c r="I156" s="229"/>
      <c r="CF156" s="225" t="s">
        <v>1262</v>
      </c>
    </row>
    <row r="157" spans="1:95" s="225" customFormat="1" x14ac:dyDescent="0.2">
      <c r="A157" s="226"/>
      <c r="I157" s="229"/>
      <c r="CG157" s="225" t="s">
        <v>1263</v>
      </c>
    </row>
    <row r="158" spans="1:95" s="225" customFormat="1" x14ac:dyDescent="0.2">
      <c r="A158" s="226"/>
      <c r="I158" s="229"/>
      <c r="P158" s="229"/>
      <c r="CI158" s="225" t="s">
        <v>1264</v>
      </c>
    </row>
    <row r="159" spans="1:95" s="225" customFormat="1" x14ac:dyDescent="0.2">
      <c r="A159" s="226"/>
      <c r="I159" s="229"/>
      <c r="P159" s="229"/>
    </row>
    <row r="160" spans="1:95" s="225" customFormat="1" x14ac:dyDescent="0.2">
      <c r="A160" s="226"/>
      <c r="I160" s="229"/>
      <c r="P160" s="229"/>
    </row>
    <row r="161" spans="1:76" s="225" customFormat="1" x14ac:dyDescent="0.2">
      <c r="A161" s="226"/>
      <c r="I161" s="229"/>
      <c r="P161" s="229"/>
    </row>
    <row r="162" spans="1:76" s="228" customFormat="1" x14ac:dyDescent="0.2">
      <c r="A162" s="226"/>
    </row>
    <row r="163" spans="1:76" x14ac:dyDescent="0.2">
      <c r="A163" s="182" t="s">
        <v>585</v>
      </c>
      <c r="B163" s="33" t="s">
        <v>2404</v>
      </c>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76" s="5" customFormat="1" x14ac:dyDescent="0.2">
      <c r="A164" s="322"/>
      <c r="L164" s="5" t="s">
        <v>2405</v>
      </c>
    </row>
    <row r="165" spans="1:76" s="5" customFormat="1" x14ac:dyDescent="0.2">
      <c r="A165" s="322"/>
      <c r="L165" s="5" t="s">
        <v>2406</v>
      </c>
    </row>
    <row r="166" spans="1:76" x14ac:dyDescent="0.2">
      <c r="A166" s="69"/>
      <c r="U166" s="1" t="s">
        <v>1265</v>
      </c>
    </row>
    <row r="167" spans="1:76" x14ac:dyDescent="0.2">
      <c r="A167" s="69"/>
      <c r="U167" s="1" t="s">
        <v>1266</v>
      </c>
    </row>
    <row r="168" spans="1:76" x14ac:dyDescent="0.2">
      <c r="A168" s="56"/>
      <c r="Z168" s="1" t="s">
        <v>1267</v>
      </c>
    </row>
    <row r="169" spans="1:76" x14ac:dyDescent="0.2">
      <c r="A169" s="56"/>
      <c r="AE169" s="1" t="s">
        <v>1268</v>
      </c>
    </row>
    <row r="170" spans="1:76" x14ac:dyDescent="0.2">
      <c r="A170" s="56"/>
      <c r="AJ170" s="1" t="s">
        <v>1269</v>
      </c>
    </row>
    <row r="171" spans="1:76" x14ac:dyDescent="0.2">
      <c r="A171" s="56"/>
      <c r="AO171" s="1" t="s">
        <v>1270</v>
      </c>
    </row>
    <row r="172" spans="1:76" s="5" customFormat="1" x14ac:dyDescent="0.2">
      <c r="AT172" s="5" t="s">
        <v>1271</v>
      </c>
    </row>
    <row r="173" spans="1:76" s="5" customFormat="1" x14ac:dyDescent="0.2">
      <c r="AY173" s="5" t="s">
        <v>1272</v>
      </c>
    </row>
    <row r="174" spans="1:76" s="5" customFormat="1" x14ac:dyDescent="0.2">
      <c r="BD174" s="5" t="s">
        <v>1273</v>
      </c>
    </row>
    <row r="175" spans="1:76" s="5" customFormat="1" x14ac:dyDescent="0.2">
      <c r="BI175" s="1" t="s">
        <v>1274</v>
      </c>
      <c r="BJ175" s="1"/>
      <c r="BK175" s="1"/>
      <c r="BL175" s="1"/>
      <c r="BM175" s="1"/>
      <c r="BN175" s="1"/>
      <c r="BO175" s="1"/>
      <c r="BP175" s="1"/>
      <c r="BQ175" s="1"/>
      <c r="BR175" s="1"/>
      <c r="BS175" s="1"/>
    </row>
    <row r="176" spans="1:76" s="5" customFormat="1" x14ac:dyDescent="0.2">
      <c r="BI176" s="1"/>
      <c r="BJ176" s="1"/>
      <c r="BK176" s="1"/>
      <c r="BL176" s="1"/>
      <c r="BM176" s="1"/>
      <c r="BN176" s="1" t="s">
        <v>1275</v>
      </c>
      <c r="BO176" s="1"/>
      <c r="BP176" s="1"/>
      <c r="BQ176" s="1"/>
      <c r="BR176" s="1"/>
      <c r="BS176" s="1"/>
    </row>
    <row r="177" spans="1:96" s="5" customFormat="1" x14ac:dyDescent="0.2">
      <c r="BI177" s="1"/>
      <c r="BJ177" s="1"/>
      <c r="BK177" s="1"/>
      <c r="BL177" s="1"/>
      <c r="BM177" s="1"/>
      <c r="BN177" s="1"/>
      <c r="BO177" s="1"/>
      <c r="BP177" s="1"/>
      <c r="BR177" s="1"/>
      <c r="BS177" s="1" t="s">
        <v>1276</v>
      </c>
    </row>
    <row r="178" spans="1:96" s="5" customFormat="1" x14ac:dyDescent="0.2">
      <c r="BI178" s="1"/>
      <c r="BJ178" s="1"/>
      <c r="BK178" s="1"/>
      <c r="BL178" s="1"/>
      <c r="BM178" s="1"/>
      <c r="BN178" s="1"/>
      <c r="BO178" s="1"/>
      <c r="BP178" s="1"/>
      <c r="BR178" s="1"/>
      <c r="BS178" s="1"/>
    </row>
    <row r="179" spans="1:96" x14ac:dyDescent="0.2">
      <c r="A179" s="69"/>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CD179" s="1" t="s">
        <v>1277</v>
      </c>
      <c r="CR179" s="5"/>
    </row>
    <row r="180" spans="1:96" x14ac:dyDescent="0.2">
      <c r="A180" s="69"/>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CF180" s="1" t="s">
        <v>1278</v>
      </c>
      <c r="CR180" s="5"/>
    </row>
    <row r="181" spans="1:96" x14ac:dyDescent="0.2">
      <c r="A181" s="69"/>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CR181" s="5"/>
    </row>
    <row r="182" spans="1:96" x14ac:dyDescent="0.2">
      <c r="A182" s="69"/>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CR182" s="5"/>
    </row>
    <row r="183" spans="1:96" s="167" customFormat="1" x14ac:dyDescent="0.2">
      <c r="A183" s="69"/>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row>
    <row r="184" spans="1:96" x14ac:dyDescent="0.2">
      <c r="A184" s="182" t="s">
        <v>10</v>
      </c>
      <c r="B184" s="33" t="s">
        <v>2404</v>
      </c>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row>
    <row r="185" spans="1:96" s="5" customFormat="1" x14ac:dyDescent="0.2">
      <c r="A185" s="322"/>
      <c r="L185" s="5" t="s">
        <v>2405</v>
      </c>
    </row>
    <row r="186" spans="1:96" s="5" customFormat="1" x14ac:dyDescent="0.2">
      <c r="A186" s="322"/>
      <c r="L186" s="5" t="s">
        <v>2406</v>
      </c>
    </row>
    <row r="187" spans="1:96" x14ac:dyDescent="0.2">
      <c r="A187" s="69"/>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row>
    <row r="188" spans="1:96" s="167" customFormat="1" x14ac:dyDescent="0.2">
      <c r="A188" s="69"/>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row>
    <row r="189" spans="1:96" s="56" customFormat="1" x14ac:dyDescent="0.2">
      <c r="A189" s="182" t="s">
        <v>945</v>
      </c>
      <c r="B189" s="5" t="s">
        <v>2404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row>
    <row r="190" spans="1:96" s="5" customFormat="1" x14ac:dyDescent="0.2">
      <c r="A190" s="322"/>
      <c r="L190" s="5" t="s">
        <v>2405</v>
      </c>
    </row>
    <row r="191" spans="1:96" s="5" customFormat="1" x14ac:dyDescent="0.2">
      <c r="A191" s="322"/>
      <c r="L191" s="5" t="s">
        <v>2406</v>
      </c>
    </row>
    <row r="192" spans="1:96" s="56" customFormat="1" x14ac:dyDescent="0.2">
      <c r="A192" s="69"/>
      <c r="B192" s="5"/>
      <c r="C192" s="5"/>
      <c r="D192" s="5"/>
      <c r="E192" s="5"/>
      <c r="F192" s="5"/>
      <c r="G192" s="5"/>
      <c r="H192" s="5"/>
      <c r="I192" s="5"/>
      <c r="J192" s="5"/>
      <c r="K192" s="5"/>
      <c r="L192" s="5"/>
      <c r="M192" s="5"/>
      <c r="N192" s="5"/>
      <c r="O192" s="5"/>
      <c r="P192" s="5"/>
      <c r="Q192" s="5"/>
      <c r="R192" s="5"/>
      <c r="S192" s="5" t="s">
        <v>1930</v>
      </c>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row>
    <row r="193" spans="1:101" s="56" customFormat="1" x14ac:dyDescent="0.2">
      <c r="A193" s="69"/>
      <c r="B193" s="5"/>
      <c r="C193" s="5"/>
      <c r="D193" s="5"/>
      <c r="E193" s="5"/>
      <c r="F193" s="5"/>
      <c r="G193" s="5"/>
      <c r="H193" s="5"/>
      <c r="I193" s="5"/>
      <c r="J193" s="5"/>
      <c r="K193" s="5"/>
      <c r="L193" s="5"/>
      <c r="M193" s="5"/>
      <c r="N193" s="5"/>
      <c r="O193" s="5"/>
      <c r="P193" s="5"/>
      <c r="Q193" s="5"/>
      <c r="R193" s="5"/>
      <c r="S193" s="5"/>
      <c r="T193" s="5" t="s">
        <v>2380</v>
      </c>
      <c r="U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row>
    <row r="194" spans="1:101" s="56" customFormat="1" x14ac:dyDescent="0.2">
      <c r="A194" s="69"/>
      <c r="B194" s="5"/>
      <c r="C194" s="5"/>
      <c r="D194" s="5"/>
      <c r="E194" s="5"/>
      <c r="F194" s="5"/>
      <c r="G194" s="5"/>
      <c r="H194" s="5"/>
      <c r="I194" s="5"/>
      <c r="J194" s="5"/>
      <c r="K194" s="5"/>
      <c r="L194" s="5"/>
      <c r="M194" s="5"/>
      <c r="N194" s="5"/>
      <c r="O194" s="5"/>
      <c r="P194" s="5"/>
      <c r="Q194" s="5"/>
      <c r="R194" s="5"/>
      <c r="S194" s="5"/>
      <c r="T194" s="5" t="s">
        <v>2381</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row>
    <row r="195" spans="1:101" s="167" customFormat="1" x14ac:dyDescent="0.2">
      <c r="A195" s="181"/>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row>
    <row r="196" spans="1:101" s="56" customFormat="1" x14ac:dyDescent="0.2">
      <c r="A196" s="69" t="s">
        <v>951</v>
      </c>
      <c r="B196" s="5" t="s">
        <v>2404</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row>
    <row r="197" spans="1:101" s="5" customFormat="1" x14ac:dyDescent="0.2">
      <c r="A197" s="69" t="s">
        <v>952</v>
      </c>
      <c r="L197" s="5" t="s">
        <v>2405</v>
      </c>
    </row>
    <row r="198" spans="1:101" s="5" customFormat="1" x14ac:dyDescent="0.2">
      <c r="A198" s="69" t="s">
        <v>209</v>
      </c>
      <c r="L198" s="5" t="s">
        <v>2406</v>
      </c>
    </row>
    <row r="199" spans="1:101" s="56" customFormat="1" x14ac:dyDescent="0.2">
      <c r="A199" s="69"/>
      <c r="B199" s="5"/>
      <c r="C199" s="5"/>
      <c r="D199" s="5"/>
      <c r="E199" s="5"/>
      <c r="F199" s="5"/>
      <c r="G199" s="5"/>
      <c r="H199" s="5"/>
      <c r="I199" s="5"/>
      <c r="J199" s="5"/>
      <c r="K199" s="5"/>
      <c r="L199" s="5"/>
      <c r="M199" s="5"/>
      <c r="N199" s="5"/>
      <c r="O199" s="5"/>
      <c r="P199" s="5"/>
      <c r="Q199" s="5"/>
      <c r="R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row>
    <row r="200" spans="1:101" s="56" customFormat="1" x14ac:dyDescent="0.2">
      <c r="A200" s="69"/>
      <c r="B200" s="5"/>
      <c r="C200" s="5"/>
      <c r="D200" s="5"/>
      <c r="E200" s="5"/>
      <c r="F200" s="5"/>
      <c r="G200" s="5"/>
      <c r="H200" s="5"/>
      <c r="I200" s="5"/>
      <c r="J200" s="5"/>
      <c r="K200" s="5"/>
      <c r="L200" s="5"/>
      <c r="M200" s="5"/>
      <c r="N200" s="5"/>
      <c r="O200" s="5"/>
      <c r="P200" s="5"/>
      <c r="Q200" s="5"/>
      <c r="R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row>
    <row r="201" spans="1:101" s="56" customFormat="1" x14ac:dyDescent="0.2">
      <c r="A201" s="6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t="s">
        <v>1279</v>
      </c>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row>
    <row r="202" spans="1:101" s="167" customFormat="1" x14ac:dyDescent="0.2">
      <c r="A202" s="69"/>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c r="BD202" s="168"/>
      <c r="BE202" s="168"/>
      <c r="BF202" s="168"/>
      <c r="BG202" s="168"/>
      <c r="BH202" s="168"/>
      <c r="BI202" s="168"/>
      <c r="BJ202" s="168"/>
      <c r="BK202" s="168"/>
      <c r="BL202" s="168"/>
      <c r="BM202" s="168"/>
      <c r="BN202" s="168"/>
      <c r="BO202" s="168"/>
      <c r="BP202" s="168"/>
      <c r="BQ202" s="168"/>
      <c r="BR202" s="168"/>
      <c r="BS202" s="168"/>
      <c r="BT202" s="168"/>
      <c r="BU202" s="168"/>
      <c r="BV202" s="168"/>
      <c r="BW202" s="168"/>
      <c r="BX202" s="168"/>
    </row>
    <row r="203" spans="1:101" x14ac:dyDescent="0.2">
      <c r="A203" s="182" t="s">
        <v>11</v>
      </c>
      <c r="B203" s="33" t="s">
        <v>2404</v>
      </c>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row>
    <row r="204" spans="1:101" s="5" customFormat="1" x14ac:dyDescent="0.2">
      <c r="A204" s="69" t="s">
        <v>953</v>
      </c>
      <c r="L204" s="5" t="s">
        <v>2405</v>
      </c>
    </row>
    <row r="205" spans="1:101" s="5" customFormat="1" x14ac:dyDescent="0.2">
      <c r="A205" s="69" t="s">
        <v>954</v>
      </c>
      <c r="L205" s="5" t="s">
        <v>2406</v>
      </c>
    </row>
    <row r="206" spans="1:101" x14ac:dyDescent="0.2">
      <c r="A206" s="69"/>
      <c r="AN206" s="56" t="s">
        <v>1280</v>
      </c>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row>
    <row r="207" spans="1:101" x14ac:dyDescent="0.2">
      <c r="A207" s="69"/>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row>
    <row r="208" spans="1:101" s="167" customFormat="1" x14ac:dyDescent="0.2">
      <c r="A208" s="69"/>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c r="BD208" s="168"/>
      <c r="BE208" s="168"/>
      <c r="BF208" s="168"/>
      <c r="BG208" s="168"/>
      <c r="BH208" s="168"/>
      <c r="BI208" s="168"/>
      <c r="BJ208" s="168"/>
      <c r="BK208" s="168"/>
      <c r="BL208" s="168"/>
      <c r="BM208" s="168"/>
      <c r="BN208" s="168"/>
      <c r="BO208" s="168"/>
      <c r="BP208" s="168"/>
      <c r="BQ208" s="168"/>
      <c r="BR208" s="168"/>
      <c r="BS208" s="168"/>
      <c r="BT208" s="168"/>
      <c r="BU208" s="168"/>
      <c r="BV208" s="168"/>
      <c r="BW208" s="168"/>
      <c r="BX208" s="168"/>
    </row>
    <row r="209" spans="1:76" x14ac:dyDescent="0.2">
      <c r="A209" s="182" t="s">
        <v>94</v>
      </c>
      <c r="B209" s="33" t="s">
        <v>2404</v>
      </c>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row>
    <row r="210" spans="1:76" s="5" customFormat="1" x14ac:dyDescent="0.2">
      <c r="A210" s="322"/>
      <c r="L210" s="5" t="s">
        <v>2405</v>
      </c>
    </row>
    <row r="211" spans="1:76" s="5" customFormat="1" x14ac:dyDescent="0.2">
      <c r="A211" s="322"/>
      <c r="L211" s="5" t="s">
        <v>2406</v>
      </c>
    </row>
    <row r="212" spans="1:76" x14ac:dyDescent="0.2">
      <c r="A212" s="6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t="s">
        <v>1281</v>
      </c>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row>
    <row r="213" spans="1:76" x14ac:dyDescent="0.2">
      <c r="A213" s="69"/>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t="s">
        <v>1282</v>
      </c>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row>
    <row r="214" spans="1:76" x14ac:dyDescent="0.2">
      <c r="A214" s="69"/>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t="s">
        <v>2407</v>
      </c>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row>
    <row r="215" spans="1:76" x14ac:dyDescent="0.2">
      <c r="A215" s="69"/>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t="s">
        <v>2408</v>
      </c>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row>
    <row r="216" spans="1:76" x14ac:dyDescent="0.2">
      <c r="A216" s="69"/>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t="s">
        <v>2409</v>
      </c>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row>
    <row r="217" spans="1:76" x14ac:dyDescent="0.2">
      <c r="A217" s="69"/>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t="s">
        <v>2410</v>
      </c>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row>
    <row r="218" spans="1:76" x14ac:dyDescent="0.2">
      <c r="A218" s="69"/>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t="s">
        <v>1283</v>
      </c>
      <c r="BS218" s="33"/>
      <c r="BT218" s="33"/>
      <c r="BU218" s="33"/>
      <c r="BV218" s="33"/>
      <c r="BW218" s="33"/>
      <c r="BX218" s="33"/>
    </row>
    <row r="219" spans="1:76" s="167" customFormat="1" x14ac:dyDescent="0.2">
      <c r="A219" s="69"/>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c r="BD219" s="168"/>
      <c r="BE219" s="168"/>
      <c r="BF219" s="168"/>
      <c r="BG219" s="168"/>
      <c r="BH219" s="168"/>
      <c r="BI219" s="168"/>
      <c r="BJ219" s="168"/>
      <c r="BK219" s="168"/>
      <c r="BL219" s="168"/>
      <c r="BM219" s="168"/>
      <c r="BN219" s="168"/>
      <c r="BO219" s="168"/>
      <c r="BP219" s="168"/>
      <c r="BQ219" s="168"/>
      <c r="BR219" s="168"/>
      <c r="BS219" s="168"/>
      <c r="BT219" s="168"/>
      <c r="BU219" s="168"/>
      <c r="BV219" s="168"/>
      <c r="BW219" s="168"/>
      <c r="BX219" s="168"/>
    </row>
    <row r="220" spans="1:76" s="165" customFormat="1" x14ac:dyDescent="0.2">
      <c r="A220" s="182" t="s">
        <v>946</v>
      </c>
      <c r="B220" s="166" t="s">
        <v>2404</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row>
    <row r="221" spans="1:76" s="5" customFormat="1" x14ac:dyDescent="0.2">
      <c r="A221" s="69" t="s">
        <v>943</v>
      </c>
      <c r="L221" s="5" t="s">
        <v>2405</v>
      </c>
    </row>
    <row r="222" spans="1:76" s="5" customFormat="1" x14ac:dyDescent="0.2">
      <c r="A222" s="322"/>
      <c r="L222" s="5" t="s">
        <v>2406</v>
      </c>
    </row>
    <row r="223" spans="1:76" s="56" customFormat="1" x14ac:dyDescent="0.2">
      <c r="A223" s="6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row>
    <row r="224" spans="1:76" s="167" customFormat="1" x14ac:dyDescent="0.2">
      <c r="A224" s="181"/>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c r="BD224" s="168"/>
      <c r="BE224" s="168"/>
      <c r="BF224" s="168"/>
      <c r="BG224" s="168"/>
      <c r="BH224" s="168"/>
      <c r="BI224" s="168"/>
      <c r="BJ224" s="168"/>
      <c r="BK224" s="168"/>
      <c r="BL224" s="168"/>
      <c r="BM224" s="168"/>
      <c r="BN224" s="168"/>
      <c r="BO224" s="168"/>
      <c r="BP224" s="168"/>
      <c r="BQ224" s="168"/>
      <c r="BR224" s="168"/>
      <c r="BS224" s="168"/>
      <c r="BT224" s="168"/>
      <c r="BU224" s="168"/>
      <c r="BV224" s="168"/>
      <c r="BW224" s="168"/>
      <c r="BX224" s="168"/>
    </row>
    <row r="225" spans="1:64" s="249" customFormat="1" x14ac:dyDescent="0.2">
      <c r="A225" s="248" t="s">
        <v>220</v>
      </c>
      <c r="B225" s="249" t="s">
        <v>2404</v>
      </c>
    </row>
    <row r="226" spans="1:64" s="524" customFormat="1" x14ac:dyDescent="0.2">
      <c r="A226" s="250"/>
      <c r="L226" s="524" t="s">
        <v>2405</v>
      </c>
    </row>
    <row r="227" spans="1:64" s="524" customFormat="1" x14ac:dyDescent="0.2">
      <c r="A227" s="250"/>
      <c r="L227" s="524" t="s">
        <v>2406</v>
      </c>
    </row>
    <row r="228" spans="1:64" s="249" customFormat="1" x14ac:dyDescent="0.2">
      <c r="A228" s="250"/>
      <c r="AP228" s="249" t="s">
        <v>1284</v>
      </c>
    </row>
    <row r="229" spans="1:64" s="249" customFormat="1" x14ac:dyDescent="0.2">
      <c r="A229" s="250"/>
      <c r="AP229" s="249" t="s">
        <v>1285</v>
      </c>
    </row>
    <row r="230" spans="1:64" s="249" customFormat="1" x14ac:dyDescent="0.2">
      <c r="A230" s="250"/>
      <c r="AP230" s="249" t="s">
        <v>1286</v>
      </c>
    </row>
    <row r="231" spans="1:64" s="249" customFormat="1" x14ac:dyDescent="0.2">
      <c r="A231" s="250"/>
      <c r="AP231" s="249" t="s">
        <v>1287</v>
      </c>
    </row>
    <row r="232" spans="1:64" s="249" customFormat="1" x14ac:dyDescent="0.2">
      <c r="A232" s="250"/>
      <c r="AP232" s="249" t="s">
        <v>1288</v>
      </c>
    </row>
    <row r="233" spans="1:64" s="249" customFormat="1" x14ac:dyDescent="0.2">
      <c r="A233" s="250"/>
      <c r="AQ233" s="249" t="s">
        <v>1289</v>
      </c>
    </row>
    <row r="234" spans="1:64" s="249" customFormat="1" x14ac:dyDescent="0.2">
      <c r="A234" s="250"/>
      <c r="AQ234" s="249" t="s">
        <v>1290</v>
      </c>
    </row>
    <row r="235" spans="1:64" s="249" customFormat="1" x14ac:dyDescent="0.2">
      <c r="A235" s="250"/>
      <c r="AR235" s="249" t="s">
        <v>1291</v>
      </c>
    </row>
    <row r="236" spans="1:64" s="249" customFormat="1" x14ac:dyDescent="0.2">
      <c r="A236" s="250"/>
      <c r="AR236" s="249" t="s">
        <v>1292</v>
      </c>
    </row>
    <row r="237" spans="1:64" s="249" customFormat="1" x14ac:dyDescent="0.2">
      <c r="A237" s="250"/>
      <c r="AR237" s="249" t="s">
        <v>1293</v>
      </c>
    </row>
    <row r="238" spans="1:64" s="249" customFormat="1" x14ac:dyDescent="0.2">
      <c r="A238" s="250"/>
      <c r="BL238" s="249" t="s">
        <v>1294</v>
      </c>
    </row>
    <row r="239" spans="1:64" s="249" customFormat="1" x14ac:dyDescent="0.2">
      <c r="A239" s="250"/>
      <c r="BL239" s="249" t="s">
        <v>1295</v>
      </c>
    </row>
    <row r="240" spans="1:64" s="249" customFormat="1" x14ac:dyDescent="0.2">
      <c r="A240" s="250"/>
      <c r="BL240" s="249" t="s">
        <v>1296</v>
      </c>
    </row>
    <row r="241" spans="1:76" s="249" customFormat="1" x14ac:dyDescent="0.2">
      <c r="A241" s="250"/>
      <c r="BM241" s="249" t="s">
        <v>1297</v>
      </c>
    </row>
    <row r="242" spans="1:76" s="249" customFormat="1" x14ac:dyDescent="0.2">
      <c r="A242" s="250"/>
      <c r="BM242" s="249" t="s">
        <v>1298</v>
      </c>
    </row>
    <row r="243" spans="1:76" s="249" customFormat="1" x14ac:dyDescent="0.2">
      <c r="A243" s="250"/>
      <c r="BM243" s="249" t="s">
        <v>1299</v>
      </c>
    </row>
    <row r="244" spans="1:76" s="249" customFormat="1" x14ac:dyDescent="0.2">
      <c r="A244" s="250"/>
    </row>
    <row r="245" spans="1:76" s="249" customFormat="1" x14ac:dyDescent="0.2">
      <c r="A245" s="250"/>
    </row>
    <row r="246" spans="1:76" s="249" customFormat="1" x14ac:dyDescent="0.2">
      <c r="A246" s="250"/>
    </row>
    <row r="247" spans="1:76" s="249" customFormat="1" x14ac:dyDescent="0.2">
      <c r="A247" s="250"/>
    </row>
    <row r="248" spans="1:76" s="251" customFormat="1" x14ac:dyDescent="0.2">
      <c r="A248" s="250"/>
    </row>
    <row r="249" spans="1:76" x14ac:dyDescent="0.2">
      <c r="A249" s="182" t="s">
        <v>128</v>
      </c>
      <c r="B249" s="33" t="s">
        <v>2404</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row>
    <row r="250" spans="1:76" s="5" customFormat="1" x14ac:dyDescent="0.2">
      <c r="A250" s="322"/>
      <c r="L250" s="5" t="s">
        <v>2405</v>
      </c>
    </row>
    <row r="251" spans="1:76" s="5" customFormat="1" x14ac:dyDescent="0.2">
      <c r="A251" s="322"/>
      <c r="L251" s="5" t="s">
        <v>2406</v>
      </c>
    </row>
    <row r="252" spans="1:76" x14ac:dyDescent="0.2">
      <c r="A252" s="69"/>
      <c r="B252" s="33"/>
      <c r="C252" s="33"/>
      <c r="D252" s="33"/>
      <c r="E252" s="33"/>
      <c r="F252" s="33"/>
      <c r="G252" s="33"/>
      <c r="H252" s="33"/>
      <c r="I252" s="33"/>
      <c r="J252" s="33"/>
      <c r="K252" s="33"/>
      <c r="L252" s="33"/>
      <c r="M252" s="33"/>
      <c r="N252" s="33"/>
      <c r="O252" s="33"/>
      <c r="P252" s="33"/>
      <c r="Q252" s="33"/>
      <c r="R252" s="33"/>
      <c r="S252" s="33"/>
      <c r="T252" s="33"/>
      <c r="U252" s="33" t="s">
        <v>1300</v>
      </c>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row>
    <row r="253" spans="1:76" x14ac:dyDescent="0.2">
      <c r="A253" s="69"/>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t="s">
        <v>1301</v>
      </c>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row>
    <row r="254" spans="1:76" x14ac:dyDescent="0.2">
      <c r="A254" s="69"/>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t="s">
        <v>1288</v>
      </c>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row>
    <row r="255" spans="1:76" x14ac:dyDescent="0.2">
      <c r="A255" s="69"/>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t="s">
        <v>1289</v>
      </c>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row>
    <row r="256" spans="1:76" x14ac:dyDescent="0.2">
      <c r="A256" s="69"/>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t="s">
        <v>1290</v>
      </c>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row>
    <row r="257" spans="1:76" x14ac:dyDescent="0.2">
      <c r="A257" s="69"/>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t="s">
        <v>1291</v>
      </c>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row>
    <row r="258" spans="1:76" x14ac:dyDescent="0.2">
      <c r="A258" s="69"/>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t="s">
        <v>1292</v>
      </c>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row>
    <row r="259" spans="1:76" x14ac:dyDescent="0.2">
      <c r="A259" s="69"/>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t="s">
        <v>1302</v>
      </c>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row>
    <row r="260" spans="1:76" x14ac:dyDescent="0.2">
      <c r="A260" s="69"/>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t="s">
        <v>1303</v>
      </c>
      <c r="BM260" s="33"/>
      <c r="BN260" s="33"/>
      <c r="BO260" s="33"/>
      <c r="BP260" s="33"/>
      <c r="BQ260" s="33"/>
      <c r="BR260" s="33"/>
      <c r="BS260" s="33"/>
      <c r="BT260" s="33"/>
      <c r="BU260" s="33"/>
      <c r="BV260" s="33"/>
      <c r="BW260" s="33"/>
      <c r="BX260" s="33"/>
    </row>
    <row r="261" spans="1:76" x14ac:dyDescent="0.2">
      <c r="A261" s="69"/>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t="s">
        <v>1304</v>
      </c>
      <c r="BM261" s="33"/>
      <c r="BN261" s="33"/>
      <c r="BO261" s="33"/>
      <c r="BP261" s="33"/>
      <c r="BQ261" s="33"/>
      <c r="BR261" s="33"/>
      <c r="BS261" s="33"/>
      <c r="BT261" s="33"/>
      <c r="BU261" s="33"/>
      <c r="BV261" s="33"/>
      <c r="BW261" s="33"/>
      <c r="BX261" s="33"/>
    </row>
    <row r="262" spans="1:76" x14ac:dyDescent="0.2">
      <c r="A262" s="69"/>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t="s">
        <v>1296</v>
      </c>
      <c r="BM262" s="33"/>
      <c r="BN262" s="33"/>
      <c r="BO262" s="33"/>
      <c r="BP262" s="33"/>
      <c r="BQ262" s="33"/>
      <c r="BR262" s="33"/>
      <c r="BS262" s="33"/>
      <c r="BT262" s="33"/>
      <c r="BU262" s="33"/>
      <c r="BV262" s="33"/>
      <c r="BW262" s="33"/>
      <c r="BX262" s="33"/>
    </row>
    <row r="263" spans="1:76" x14ac:dyDescent="0.2">
      <c r="A263" s="69"/>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t="s">
        <v>1297</v>
      </c>
      <c r="BN263" s="33"/>
      <c r="BO263" s="33"/>
      <c r="BP263" s="33"/>
      <c r="BQ263" s="33"/>
      <c r="BR263" s="33"/>
      <c r="BS263" s="33"/>
      <c r="BT263" s="33"/>
      <c r="BU263" s="33"/>
      <c r="BV263" s="33"/>
      <c r="BW263" s="33"/>
      <c r="BX263" s="33"/>
    </row>
    <row r="264" spans="1:76" x14ac:dyDescent="0.2">
      <c r="A264" s="69"/>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t="s">
        <v>1298</v>
      </c>
      <c r="BN264" s="33"/>
      <c r="BO264" s="33"/>
      <c r="BP264" s="33"/>
      <c r="BQ264" s="33"/>
      <c r="BR264" s="33"/>
      <c r="BS264" s="33"/>
      <c r="BT264" s="33"/>
      <c r="BU264" s="33"/>
      <c r="BV264" s="33"/>
      <c r="BW264" s="33"/>
      <c r="BX264" s="33"/>
    </row>
    <row r="265" spans="1:76" x14ac:dyDescent="0.2">
      <c r="A265" s="69"/>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t="s">
        <v>1299</v>
      </c>
      <c r="BN265" s="33"/>
      <c r="BO265" s="33"/>
      <c r="BP265" s="33"/>
      <c r="BQ265" s="33"/>
      <c r="BR265" s="33"/>
      <c r="BS265" s="33"/>
      <c r="BT265" s="33"/>
      <c r="BU265" s="33"/>
      <c r="BV265" s="33"/>
      <c r="BW265" s="33"/>
      <c r="BX265" s="33"/>
    </row>
    <row r="266" spans="1:76" x14ac:dyDescent="0.2">
      <c r="A266" s="69"/>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t="s">
        <v>1305</v>
      </c>
      <c r="BN266" s="33"/>
      <c r="BO266" s="33"/>
      <c r="BP266" s="33"/>
      <c r="BQ266" s="33"/>
      <c r="BR266" s="33"/>
      <c r="BS266" s="33"/>
      <c r="BT266" s="33"/>
      <c r="BU266" s="33"/>
      <c r="BV266" s="33"/>
      <c r="BW266" s="33"/>
      <c r="BX266" s="33"/>
    </row>
    <row r="267" spans="1:76" x14ac:dyDescent="0.2">
      <c r="A267" s="69"/>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N267" s="33" t="s">
        <v>1306</v>
      </c>
      <c r="BO267" s="33"/>
      <c r="BP267" s="33"/>
      <c r="BQ267" s="33"/>
      <c r="BR267" s="33"/>
      <c r="BS267" s="33"/>
      <c r="BT267" s="33"/>
      <c r="BU267" s="33"/>
      <c r="BV267" s="33"/>
      <c r="BW267" s="33"/>
      <c r="BX267" s="33"/>
    </row>
    <row r="268" spans="1:76" x14ac:dyDescent="0.2">
      <c r="A268" s="69"/>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row>
    <row r="269" spans="1:76" x14ac:dyDescent="0.2">
      <c r="A269" s="69"/>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row>
    <row r="270" spans="1:76" x14ac:dyDescent="0.2">
      <c r="A270" s="69"/>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row>
    <row r="271" spans="1:76" s="167" customFormat="1" x14ac:dyDescent="0.2">
      <c r="A271" s="181"/>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row>
    <row r="272" spans="1:76" s="495" customFormat="1" x14ac:dyDescent="0.2">
      <c r="A272" s="494" t="s">
        <v>950</v>
      </c>
      <c r="B272" s="495" t="s">
        <v>2404</v>
      </c>
    </row>
    <row r="273" spans="1:28" s="306" customFormat="1" x14ac:dyDescent="0.2">
      <c r="A273" s="497"/>
      <c r="L273" s="306" t="s">
        <v>2405</v>
      </c>
    </row>
    <row r="274" spans="1:28" s="306" customFormat="1" x14ac:dyDescent="0.2">
      <c r="A274" s="497"/>
      <c r="L274" s="306" t="s">
        <v>2406</v>
      </c>
    </row>
    <row r="275" spans="1:28" s="306" customFormat="1" x14ac:dyDescent="0.2">
      <c r="A275" s="497"/>
      <c r="AA275" s="306" t="s">
        <v>2392</v>
      </c>
    </row>
    <row r="276" spans="1:28" s="306" customFormat="1" x14ac:dyDescent="0.2">
      <c r="A276" s="497"/>
      <c r="AB276" s="306" t="s">
        <v>2391</v>
      </c>
    </row>
    <row r="277" spans="1:28" s="306" customFormat="1" x14ac:dyDescent="0.2">
      <c r="A277" s="497"/>
    </row>
    <row r="278" spans="1:28" s="306" customFormat="1" x14ac:dyDescent="0.2">
      <c r="A278" s="497"/>
    </row>
    <row r="279" spans="1:28" s="500" customFormat="1" x14ac:dyDescent="0.2">
      <c r="A279" s="499"/>
    </row>
    <row r="280" spans="1:28" s="495" customFormat="1" x14ac:dyDescent="0.2">
      <c r="A280" s="494" t="s">
        <v>949</v>
      </c>
      <c r="B280" s="495" t="s">
        <v>2404</v>
      </c>
    </row>
    <row r="281" spans="1:28" s="306" customFormat="1" x14ac:dyDescent="0.2">
      <c r="A281" s="497"/>
      <c r="L281" s="306" t="s">
        <v>2405</v>
      </c>
    </row>
    <row r="282" spans="1:28" s="306" customFormat="1" x14ac:dyDescent="0.2">
      <c r="A282" s="497"/>
      <c r="L282" s="306" t="s">
        <v>2406</v>
      </c>
    </row>
    <row r="283" spans="1:28" s="306" customFormat="1" x14ac:dyDescent="0.2">
      <c r="A283" s="497"/>
    </row>
    <row r="284" spans="1:28" s="500" customFormat="1" x14ac:dyDescent="0.2">
      <c r="A284" s="499"/>
    </row>
    <row r="285" spans="1:28" s="495" customFormat="1" x14ac:dyDescent="0.2">
      <c r="A285" s="494" t="s">
        <v>948</v>
      </c>
      <c r="B285" s="495" t="s">
        <v>2404</v>
      </c>
    </row>
    <row r="286" spans="1:28" s="306" customFormat="1" x14ac:dyDescent="0.2">
      <c r="A286" s="497"/>
      <c r="L286" s="306" t="s">
        <v>2405</v>
      </c>
    </row>
    <row r="287" spans="1:28" s="306" customFormat="1" x14ac:dyDescent="0.2">
      <c r="A287" s="497"/>
      <c r="L287" s="306" t="s">
        <v>2406</v>
      </c>
    </row>
    <row r="288" spans="1:28" s="306" customFormat="1" x14ac:dyDescent="0.2">
      <c r="A288" s="497"/>
    </row>
    <row r="289" spans="1:76" s="500" customFormat="1" x14ac:dyDescent="0.2">
      <c r="A289" s="499"/>
    </row>
    <row r="290" spans="1:76" s="495" customFormat="1" x14ac:dyDescent="0.2">
      <c r="A290" s="494" t="s">
        <v>947</v>
      </c>
      <c r="B290" s="495" t="s">
        <v>2404</v>
      </c>
    </row>
    <row r="291" spans="1:76" s="306" customFormat="1" x14ac:dyDescent="0.2">
      <c r="A291" s="497"/>
      <c r="L291" s="306" t="s">
        <v>2405</v>
      </c>
    </row>
    <row r="292" spans="1:76" s="306" customFormat="1" x14ac:dyDescent="0.2">
      <c r="A292" s="497"/>
      <c r="L292" s="306" t="s">
        <v>2406</v>
      </c>
    </row>
    <row r="293" spans="1:76" s="306" customFormat="1" x14ac:dyDescent="0.2">
      <c r="A293" s="497"/>
    </row>
    <row r="294" spans="1:76" s="500" customFormat="1" x14ac:dyDescent="0.2">
      <c r="A294" s="499"/>
    </row>
    <row r="295" spans="1:76" s="495" customFormat="1" x14ac:dyDescent="0.2">
      <c r="A295" s="494" t="s">
        <v>95</v>
      </c>
      <c r="B295" s="495" t="s">
        <v>2404</v>
      </c>
    </row>
    <row r="296" spans="1:76" s="306" customFormat="1" x14ac:dyDescent="0.2">
      <c r="A296" s="497" t="s">
        <v>944</v>
      </c>
      <c r="L296" s="306" t="s">
        <v>2405</v>
      </c>
    </row>
    <row r="297" spans="1:76" s="306" customFormat="1" x14ac:dyDescent="0.2">
      <c r="A297" s="497"/>
      <c r="L297" s="306" t="s">
        <v>2406</v>
      </c>
    </row>
    <row r="298" spans="1:76" s="306" customFormat="1" x14ac:dyDescent="0.2">
      <c r="A298" s="497"/>
    </row>
    <row r="299" spans="1:76" s="500" customFormat="1" x14ac:dyDescent="0.2">
      <c r="A299" s="499"/>
    </row>
    <row r="300" spans="1:76" x14ac:dyDescent="0.2">
      <c r="A300" s="4" t="s">
        <v>130</v>
      </c>
      <c r="B300" s="33" t="s">
        <v>2404</v>
      </c>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row>
    <row r="301" spans="1:76" s="5" customFormat="1" x14ac:dyDescent="0.2">
      <c r="A301" s="322"/>
      <c r="L301" s="5" t="s">
        <v>2405</v>
      </c>
    </row>
    <row r="302" spans="1:76" s="5" customFormat="1" x14ac:dyDescent="0.2">
      <c r="A302" s="322"/>
      <c r="L302" s="5" t="s">
        <v>2406</v>
      </c>
    </row>
    <row r="303" spans="1:76" s="5" customFormat="1" x14ac:dyDescent="0.2">
      <c r="BI303" s="1"/>
      <c r="BJ303" s="1"/>
      <c r="BK303" s="1"/>
      <c r="BL303" s="1"/>
      <c r="BM303" s="1"/>
      <c r="BN303" s="1"/>
      <c r="BO303" s="1"/>
      <c r="BP303" s="1"/>
      <c r="BR303" s="1"/>
      <c r="BS303" s="1"/>
    </row>
    <row r="304" spans="1:76" s="5" customFormat="1" x14ac:dyDescent="0.2"/>
    <row r="305" spans="1:51" s="169" customFormat="1" x14ac:dyDescent="0.2">
      <c r="A305" s="217" t="s">
        <v>15</v>
      </c>
      <c r="B305" s="169" t="s">
        <v>2404</v>
      </c>
    </row>
    <row r="306" spans="1:51" s="170" customFormat="1" x14ac:dyDescent="0.2">
      <c r="A306" s="218"/>
      <c r="L306" s="170" t="s">
        <v>2405</v>
      </c>
    </row>
    <row r="307" spans="1:51" s="170" customFormat="1" x14ac:dyDescent="0.2">
      <c r="A307" s="218"/>
      <c r="L307" s="170" t="s">
        <v>2406</v>
      </c>
    </row>
    <row r="308" spans="1:51" s="170" customFormat="1" x14ac:dyDescent="0.2">
      <c r="A308" s="218"/>
      <c r="S308" s="170" t="s">
        <v>2382</v>
      </c>
    </row>
    <row r="309" spans="1:51" s="170" customFormat="1" x14ac:dyDescent="0.2">
      <c r="A309" s="218"/>
      <c r="T309" s="170" t="s">
        <v>2380</v>
      </c>
    </row>
    <row r="310" spans="1:51" s="170" customFormat="1" x14ac:dyDescent="0.2">
      <c r="A310" s="218"/>
      <c r="T310" s="170" t="s">
        <v>2381</v>
      </c>
    </row>
    <row r="311" spans="1:51" s="170" customFormat="1" x14ac:dyDescent="0.2">
      <c r="A311" s="218"/>
    </row>
    <row r="312" spans="1:51" s="171" customFormat="1" x14ac:dyDescent="0.2">
      <c r="A312" s="219"/>
    </row>
    <row r="313" spans="1:51" s="172" customFormat="1" x14ac:dyDescent="0.2">
      <c r="A313" s="220" t="s">
        <v>16</v>
      </c>
      <c r="B313" s="172" t="s">
        <v>2404</v>
      </c>
    </row>
    <row r="314" spans="1:51" s="173" customFormat="1" x14ac:dyDescent="0.2">
      <c r="A314" s="221"/>
      <c r="L314" s="173" t="s">
        <v>2405</v>
      </c>
    </row>
    <row r="315" spans="1:51" s="173" customFormat="1" x14ac:dyDescent="0.2">
      <c r="A315" s="221"/>
      <c r="L315" s="173" t="s">
        <v>2406</v>
      </c>
    </row>
    <row r="316" spans="1:51" s="173" customFormat="1" x14ac:dyDescent="0.2">
      <c r="A316" s="221"/>
      <c r="W316" s="173" t="s">
        <v>1913</v>
      </c>
    </row>
    <row r="317" spans="1:51" s="173" customFormat="1" x14ac:dyDescent="0.2">
      <c r="A317" s="221"/>
      <c r="AU317" s="173" t="s">
        <v>1307</v>
      </c>
    </row>
    <row r="318" spans="1:51" s="173" customFormat="1" x14ac:dyDescent="0.2">
      <c r="A318" s="221"/>
      <c r="AX318" s="173" t="s">
        <v>1308</v>
      </c>
    </row>
    <row r="319" spans="1:51" s="173" customFormat="1" x14ac:dyDescent="0.2">
      <c r="A319" s="221"/>
      <c r="AX319" s="173" t="s">
        <v>1309</v>
      </c>
    </row>
    <row r="320" spans="1:51" s="173" customFormat="1" x14ac:dyDescent="0.2">
      <c r="A320" s="221"/>
      <c r="AY320" s="173" t="s">
        <v>1310</v>
      </c>
    </row>
    <row r="321" spans="1:89" s="173" customFormat="1" x14ac:dyDescent="0.2">
      <c r="A321" s="221"/>
      <c r="BK321" s="173" t="s">
        <v>1923</v>
      </c>
    </row>
    <row r="322" spans="1:89" s="173" customFormat="1" x14ac:dyDescent="0.2">
      <c r="A322" s="221"/>
      <c r="CK322" s="173" t="s">
        <v>1311</v>
      </c>
    </row>
    <row r="323" spans="1:89" s="174" customFormat="1" x14ac:dyDescent="0.2">
      <c r="A323" s="222"/>
    </row>
  </sheetData>
  <phoneticPr fontId="1" type="noConversion"/>
  <pageMargins left="0.75" right="0.75" top="1" bottom="1" header="0.5" footer="0.5"/>
  <pageSetup paperSize="17" scale="17"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X230"/>
  <sheetViews>
    <sheetView zoomScaleNormal="100" workbookViewId="0">
      <pane xSplit="1" ySplit="2" topLeftCell="B106"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6490</v>
      </c>
      <c r="C2" s="37">
        <f>(11000-C36)+'WA4'!$A$5</f>
        <v>6480</v>
      </c>
      <c r="D2" s="37">
        <f>(11000-D36)+'WA4'!$A$5</f>
        <v>6470</v>
      </c>
      <c r="E2" s="37">
        <f>(11000-E36)+'WA4'!$A$5</f>
        <v>6460</v>
      </c>
      <c r="F2" s="37">
        <f>(11000-F36)+'WA4'!$A$5</f>
        <v>6450</v>
      </c>
      <c r="G2" s="37">
        <f>(11000-G36)+'WA4'!$A$5</f>
        <v>6440</v>
      </c>
      <c r="H2" s="37">
        <f>(11000-H36)+'WA4'!$A$5</f>
        <v>6430</v>
      </c>
      <c r="I2" s="37">
        <f>(11000-I36)+'WA4'!$A$5</f>
        <v>6420</v>
      </c>
      <c r="J2" s="37">
        <f>(11000-J36)+'WA4'!$A$5</f>
        <v>6410</v>
      </c>
      <c r="K2" s="37">
        <f>(11000-K36)+'WA4'!$A$5</f>
        <v>6400</v>
      </c>
      <c r="L2" s="37">
        <f>(11000-L36)+'WA4'!$A$5</f>
        <v>6390</v>
      </c>
      <c r="M2" s="37">
        <f>(11000-M36)+'WA4'!$A$5</f>
        <v>6380</v>
      </c>
      <c r="N2" s="37">
        <f>(11000-N36)+'WA4'!$A$5</f>
        <v>6370</v>
      </c>
      <c r="O2" s="37">
        <f>(11000-O36)+'WA4'!$A$5</f>
        <v>6360</v>
      </c>
      <c r="P2" s="37">
        <f>(11000-P36)+'WA4'!$A$5</f>
        <v>6350</v>
      </c>
      <c r="Q2" s="37">
        <f>(11000-Q36)+'WA4'!$A$5</f>
        <v>6340</v>
      </c>
      <c r="R2" s="37">
        <f>(11000-R36)+'WA4'!$A$5</f>
        <v>6330</v>
      </c>
      <c r="S2" s="37">
        <f>(11000-S36)+'WA4'!$A$5</f>
        <v>6320</v>
      </c>
      <c r="T2" s="37">
        <f>(11000-T36)+'WA4'!$A$5</f>
        <v>6310</v>
      </c>
      <c r="U2" s="37">
        <f>(11000-U36)+'WA4'!$A$5</f>
        <v>6300</v>
      </c>
      <c r="V2" s="37">
        <f>(11000-V36)+'WA4'!$A$5</f>
        <v>6290</v>
      </c>
      <c r="W2" s="37">
        <f>(11000-W36)+'WA4'!$A$5</f>
        <v>6280</v>
      </c>
      <c r="X2" s="37">
        <f>(11000-X36)+'WA4'!$A$5</f>
        <v>6270</v>
      </c>
      <c r="Y2" s="37">
        <f>(11000-Y36)+'WA4'!$A$5</f>
        <v>6260</v>
      </c>
      <c r="Z2" s="37">
        <f>(11000-Z36)+'WA4'!$A$5</f>
        <v>6250</v>
      </c>
      <c r="AA2" s="37">
        <f>(11000-AA36)+'WA4'!$A$5</f>
        <v>6240</v>
      </c>
      <c r="AB2" s="37">
        <f>(11000-AB36)+'WA4'!$A$5</f>
        <v>6230</v>
      </c>
      <c r="AC2" s="37">
        <f>(11000-AC36)+'WA4'!$A$5</f>
        <v>6220</v>
      </c>
      <c r="AD2" s="37">
        <f>(11000-AD36)+'WA4'!$A$5</f>
        <v>6210</v>
      </c>
      <c r="AE2" s="37">
        <f>(11000-AE36)+'WA4'!$A$5</f>
        <v>6200</v>
      </c>
      <c r="AF2" s="37">
        <f>(11000-AF36)+'WA4'!$A$5</f>
        <v>6190</v>
      </c>
      <c r="AG2" s="37">
        <f>(11000-AG36)+'WA4'!$A$5</f>
        <v>6180</v>
      </c>
      <c r="AH2" s="37">
        <f>(11000-AH36)+'WA4'!$A$5</f>
        <v>6170</v>
      </c>
      <c r="AI2" s="37">
        <f>(11000-AI36)+'WA4'!$A$5</f>
        <v>6160</v>
      </c>
      <c r="AJ2" s="37">
        <f>(11000-AJ36)+'WA4'!$A$5</f>
        <v>6150</v>
      </c>
      <c r="AK2" s="37">
        <f>(11000-AK36)+'WA4'!$A$5</f>
        <v>6140</v>
      </c>
      <c r="AL2" s="37">
        <f>(11000-AL36)+'WA4'!$A$5</f>
        <v>6130</v>
      </c>
      <c r="AM2" s="37">
        <f>(11000-AM36)+'WA4'!$A$5</f>
        <v>6120</v>
      </c>
      <c r="AN2" s="37">
        <f>(11000-AN36)+'WA4'!$A$5</f>
        <v>6110</v>
      </c>
      <c r="AO2" s="37">
        <f>(11000-AO36)+'WA4'!$A$5</f>
        <v>6100</v>
      </c>
      <c r="AP2" s="37">
        <f>(11000-AP36)+'WA4'!$A$5</f>
        <v>6090</v>
      </c>
      <c r="AQ2" s="37">
        <f>(11000-AQ36)+'WA4'!$A$5</f>
        <v>6080</v>
      </c>
      <c r="AR2" s="37">
        <f>(11000-AR36)+'WA4'!$A$5</f>
        <v>6070</v>
      </c>
      <c r="AS2" s="37">
        <f>(11000-AS36)+'WA4'!$A$5</f>
        <v>6060</v>
      </c>
      <c r="AT2" s="37">
        <f>(11000-AT36)+'WA4'!$A$5</f>
        <v>6050</v>
      </c>
      <c r="AU2" s="37">
        <f>(11000-AU36)+'WA4'!$A$5</f>
        <v>6040</v>
      </c>
      <c r="AV2" s="37">
        <f>(11000-AV36)+'WA4'!$A$5</f>
        <v>6030</v>
      </c>
      <c r="AW2" s="37">
        <f>(11000-AW36)+'WA4'!$A$5</f>
        <v>6020</v>
      </c>
      <c r="AX2" s="37">
        <f>(11000-AX36)+'WA4'!$A$5</f>
        <v>6010</v>
      </c>
      <c r="AY2" s="37">
        <f>(11000-AY36)+'WA4'!$A$5</f>
        <v>6000</v>
      </c>
      <c r="AZ2" s="37">
        <f>(11000-AZ36)+'WA4'!$A$5</f>
        <v>5990</v>
      </c>
      <c r="BA2" s="37">
        <f>(11000-BA36)+'WA4'!$A$5</f>
        <v>5980</v>
      </c>
      <c r="BB2" s="37">
        <f>(11000-BB36)+'WA4'!$A$5</f>
        <v>5970</v>
      </c>
      <c r="BC2" s="37">
        <f>(11000-BC36)+'WA4'!$A$5</f>
        <v>5960</v>
      </c>
      <c r="BD2" s="37">
        <f>(11000-BD36)+'WA4'!$A$5</f>
        <v>5950</v>
      </c>
      <c r="BE2" s="37">
        <f>(11000-BE36)+'WA4'!$A$5</f>
        <v>5940</v>
      </c>
      <c r="BF2" s="37">
        <f>(11000-BF36)+'WA4'!$A$5</f>
        <v>5930</v>
      </c>
      <c r="BG2" s="37">
        <f>(11000-BG36)+'WA4'!$A$5</f>
        <v>5920</v>
      </c>
      <c r="BH2" s="37">
        <f>(11000-BH36)+'WA4'!$A$5</f>
        <v>5910</v>
      </c>
      <c r="BI2" s="37">
        <f>(11000-BI36)+'WA4'!$A$5</f>
        <v>5900</v>
      </c>
      <c r="BJ2" s="37">
        <f>(11000-BJ36)+'WA4'!$A$5</f>
        <v>5890</v>
      </c>
      <c r="BK2" s="37">
        <f>(11000-BK36)+'WA4'!$A$5</f>
        <v>5880</v>
      </c>
      <c r="BL2" s="37">
        <f>(11000-BL36)+'WA4'!$A$5</f>
        <v>5870</v>
      </c>
      <c r="BM2" s="37">
        <f>(11000-BM36)+'WA4'!$A$5</f>
        <v>5860</v>
      </c>
      <c r="BN2" s="37">
        <f>(11000-BN36)+'WA4'!$A$5</f>
        <v>5850</v>
      </c>
      <c r="BO2" s="37">
        <f>(11000-BO36)+'WA4'!$A$5</f>
        <v>5840</v>
      </c>
      <c r="BP2" s="37">
        <f>(11000-BP36)+'WA4'!$A$5</f>
        <v>5830</v>
      </c>
      <c r="BQ2" s="37">
        <f>(11000-BQ36)+'WA4'!$A$5</f>
        <v>5820</v>
      </c>
      <c r="BR2" s="37">
        <f>(11000-BR36)+'WA4'!$A$5</f>
        <v>5810</v>
      </c>
      <c r="BS2" s="37">
        <f>(11000-BS36)+'WA4'!$A$5</f>
        <v>5800</v>
      </c>
      <c r="BT2" s="37">
        <f>(11000-BT36)+'WA4'!$A$5</f>
        <v>5790</v>
      </c>
      <c r="BU2" s="37">
        <f>(11000-BU36)+'WA4'!$A$5</f>
        <v>5780</v>
      </c>
      <c r="BV2" s="37">
        <f>(11000-BV36)+'WA4'!$A$5</f>
        <v>5770</v>
      </c>
      <c r="BW2" s="37">
        <f>(11000-BW36)+'WA4'!$A$5</f>
        <v>5760</v>
      </c>
      <c r="BX2" s="37">
        <f>(11000-BX36)+'WA4'!$A$5</f>
        <v>5750</v>
      </c>
      <c r="BY2" s="37">
        <f>(11000-BY36)+'WA4'!$A$5</f>
        <v>5740</v>
      </c>
      <c r="BZ2" s="37">
        <f>(11000-BZ36)+'WA4'!$A$5</f>
        <v>5730</v>
      </c>
      <c r="CA2" s="37">
        <f>(11000-CA36)+'WA4'!$A$5</f>
        <v>5720</v>
      </c>
      <c r="CB2" s="37">
        <f>(11000-CB36)+'WA4'!$A$5</f>
        <v>5710</v>
      </c>
      <c r="CC2" s="37">
        <f>(11000-CC36)+'WA4'!$A$5</f>
        <v>5700</v>
      </c>
      <c r="CD2" s="37">
        <f>(11000-CD36)+'WA4'!$A$5</f>
        <v>5690</v>
      </c>
      <c r="CE2" s="37">
        <f>(11000-CE36)+'WA4'!$A$5</f>
        <v>5680</v>
      </c>
      <c r="CF2" s="37">
        <f>(11000-CF36)+'WA4'!$A$5</f>
        <v>5670</v>
      </c>
      <c r="CG2" s="37">
        <f>(11000-CG36)+'WA4'!$A$5</f>
        <v>5660</v>
      </c>
      <c r="CH2" s="37">
        <f>(11000-CH36)+'WA4'!$A$5</f>
        <v>5650</v>
      </c>
      <c r="CI2" s="37">
        <f>(11000-CI36)+'WA4'!$A$5</f>
        <v>5640</v>
      </c>
      <c r="CJ2" s="37">
        <f>(11000-CJ36)+'WA4'!$A$5</f>
        <v>5630</v>
      </c>
      <c r="CK2" s="37">
        <f>(11000-CK36)+'WA4'!$A$5</f>
        <v>5620</v>
      </c>
      <c r="CL2" s="37">
        <f>(11000-CL36)+'WA4'!$A$5</f>
        <v>5610</v>
      </c>
      <c r="CM2" s="37">
        <f>(11000-CM36)+'WA4'!$A$5</f>
        <v>5600</v>
      </c>
      <c r="CN2" s="37">
        <f>(11000-CN36)+'WA4'!$A$5</f>
        <v>5590</v>
      </c>
      <c r="CO2" s="37">
        <f>(11000-CO36)+'WA4'!$A$5</f>
        <v>5580</v>
      </c>
      <c r="CP2" s="37">
        <f>(11000-CP36)+'WA4'!$A$5</f>
        <v>5570</v>
      </c>
      <c r="CQ2" s="37">
        <f>(11000-CQ36)+'WA4'!$A$5</f>
        <v>5560</v>
      </c>
      <c r="CR2" s="37">
        <f>(11000-CR36)+'WA4'!$A$5</f>
        <v>5550</v>
      </c>
      <c r="CS2" s="37">
        <f>(11000-CS36)+'WA4'!$A$5</f>
        <v>5540</v>
      </c>
      <c r="CT2" s="37">
        <f>(11000-CT36)+'WA4'!$A$5</f>
        <v>5530</v>
      </c>
      <c r="CU2" s="37">
        <f>(11000-CU36)+'WA4'!$A$5</f>
        <v>5520</v>
      </c>
      <c r="CV2" s="37">
        <f>(11000-CV36)+'WA4'!$A$5</f>
        <v>5510</v>
      </c>
      <c r="CW2" s="37">
        <f>(11000-CW36)+'WA4'!$A$5</f>
        <v>5500</v>
      </c>
      <c r="CX2" s="37">
        <f>(11000-CX36)+'WA4'!$A$5</f>
        <v>5490</v>
      </c>
    </row>
    <row r="3" spans="1:102" x14ac:dyDescent="0.2">
      <c r="A3" s="10" t="s">
        <v>221</v>
      </c>
      <c r="B3" s="10"/>
      <c r="C3" s="10"/>
      <c r="D3" s="10"/>
      <c r="E3" s="10"/>
      <c r="F3" s="43"/>
      <c r="G3" s="43"/>
      <c r="I3" s="1" t="s">
        <v>156</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0"/>
      <c r="B4" s="10"/>
      <c r="C4" s="10"/>
      <c r="D4" s="10"/>
      <c r="E4" s="10"/>
      <c r="F4" s="43"/>
      <c r="G4" s="4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302"/>
      <c r="E7" s="302"/>
      <c r="F7" s="324" t="s">
        <v>52</v>
      </c>
      <c r="G7" s="302"/>
      <c r="H7" s="302"/>
      <c r="I7" s="302"/>
      <c r="J7" s="302"/>
      <c r="K7" s="310"/>
      <c r="L7" s="311"/>
      <c r="M7" s="302"/>
      <c r="N7" s="302"/>
      <c r="O7" s="302"/>
      <c r="P7" s="302"/>
      <c r="Q7" s="302"/>
      <c r="R7" s="302"/>
      <c r="S7" s="302"/>
      <c r="T7" s="5"/>
      <c r="U7" s="303"/>
      <c r="V7" s="301"/>
      <c r="W7" s="5"/>
      <c r="X7" s="5"/>
      <c r="Y7" s="5"/>
      <c r="Z7" s="5"/>
      <c r="AA7" s="322"/>
      <c r="AB7" s="5"/>
      <c r="AC7" s="5"/>
      <c r="AD7" s="5"/>
      <c r="AE7" s="5"/>
      <c r="AF7" s="325"/>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3"/>
      <c r="BJ7" s="301"/>
      <c r="BK7" s="5"/>
      <c r="BL7" s="5"/>
      <c r="BM7" s="5"/>
      <c r="BN7" s="5"/>
      <c r="BO7" s="5"/>
      <c r="BP7" s="5"/>
      <c r="BQ7" s="5"/>
      <c r="BR7" s="5"/>
      <c r="BS7" s="303"/>
      <c r="BT7" s="301"/>
      <c r="BU7" s="5"/>
      <c r="BV7" s="315"/>
      <c r="BW7" s="5"/>
      <c r="BX7" s="5"/>
      <c r="BY7" s="302"/>
      <c r="BZ7" s="302"/>
      <c r="CA7" s="302"/>
      <c r="CB7" s="302"/>
      <c r="CC7" s="302"/>
      <c r="CD7" s="311"/>
      <c r="CE7" s="302"/>
      <c r="CF7" s="302"/>
      <c r="CG7" s="302"/>
      <c r="CH7" s="302"/>
      <c r="CI7" s="302"/>
      <c r="CJ7" s="302"/>
      <c r="CK7" s="302"/>
      <c r="CL7" s="302"/>
      <c r="CM7" s="310"/>
      <c r="CN7" s="302"/>
      <c r="CO7" s="5"/>
      <c r="CP7" s="5"/>
      <c r="CQ7" s="5"/>
      <c r="CR7" s="5"/>
      <c r="CS7" s="5"/>
      <c r="CT7" s="5"/>
      <c r="CU7" s="5"/>
      <c r="CV7" s="5"/>
      <c r="CW7" s="303"/>
    </row>
    <row r="8" spans="1:102" s="166" customFormat="1" x14ac:dyDescent="0.2">
      <c r="A8" s="491" t="s">
        <v>965</v>
      </c>
      <c r="B8" s="512"/>
      <c r="F8" s="515"/>
      <c r="K8" s="513"/>
      <c r="L8" s="512"/>
      <c r="U8" s="513"/>
      <c r="V8" s="512"/>
      <c r="AA8" s="491"/>
      <c r="AF8" s="520"/>
      <c r="AO8" s="513"/>
      <c r="AY8" s="513"/>
      <c r="AZ8" s="512"/>
      <c r="BI8" s="513"/>
      <c r="BJ8" s="512"/>
      <c r="BS8" s="513"/>
      <c r="BT8" s="512"/>
      <c r="BV8" s="515"/>
      <c r="CD8" s="512"/>
      <c r="CM8" s="513"/>
      <c r="CW8" s="513"/>
    </row>
    <row r="9" spans="1:102" s="56" customFormat="1" x14ac:dyDescent="0.2">
      <c r="A9" s="69" t="s">
        <v>153</v>
      </c>
      <c r="B9" s="29"/>
      <c r="C9" s="24"/>
      <c r="D9" s="24"/>
      <c r="E9" s="24"/>
      <c r="F9" s="24"/>
      <c r="G9" s="24"/>
      <c r="H9" s="24"/>
      <c r="I9" s="24"/>
      <c r="J9" s="24"/>
      <c r="K9" s="25"/>
      <c r="L9" s="29"/>
      <c r="M9" s="24"/>
      <c r="N9" s="24"/>
      <c r="O9" s="24"/>
      <c r="P9" s="24"/>
      <c r="Q9" s="24"/>
      <c r="R9" s="24"/>
      <c r="S9" s="24"/>
      <c r="T9" s="24"/>
      <c r="U9" s="25"/>
      <c r="V9" s="29"/>
      <c r="W9" s="24"/>
      <c r="X9" s="24"/>
      <c r="Y9" s="24"/>
      <c r="Z9" s="24"/>
      <c r="AA9" s="24"/>
      <c r="AB9" s="24"/>
      <c r="AC9" s="24"/>
      <c r="AD9" s="24"/>
      <c r="AE9" s="24"/>
      <c r="AF9" s="29"/>
      <c r="AG9" s="24"/>
      <c r="AH9" s="24"/>
      <c r="AI9" s="24"/>
      <c r="AJ9" s="24"/>
      <c r="AK9" s="24"/>
      <c r="AL9" s="24"/>
      <c r="AM9" s="24"/>
      <c r="AN9" s="24"/>
      <c r="AO9" s="25"/>
      <c r="AP9" s="24"/>
      <c r="AQ9" s="24"/>
      <c r="AR9" s="24"/>
      <c r="AS9" s="24"/>
      <c r="AT9" s="24"/>
      <c r="AU9" s="24"/>
      <c r="AV9" s="24"/>
      <c r="AW9" s="24"/>
      <c r="AX9" s="24"/>
      <c r="AY9" s="25"/>
      <c r="AZ9" s="29"/>
      <c r="BA9" s="24"/>
      <c r="BB9" s="24"/>
      <c r="BC9" s="24"/>
      <c r="BD9" s="24"/>
      <c r="BE9" s="189"/>
      <c r="BF9" s="24"/>
      <c r="BG9" s="24"/>
      <c r="BH9" s="24"/>
      <c r="BI9" s="25"/>
      <c r="BJ9" s="29"/>
      <c r="BK9" s="24"/>
      <c r="BL9" s="24"/>
      <c r="BM9" s="24"/>
      <c r="BN9" s="24"/>
      <c r="BO9" s="24"/>
      <c r="BP9" s="24"/>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24"/>
      <c r="CW9" s="25"/>
    </row>
    <row r="10" spans="1:102" s="56" customFormat="1" x14ac:dyDescent="0.2">
      <c r="A10" s="69" t="s">
        <v>0</v>
      </c>
      <c r="B10" s="29"/>
      <c r="C10" s="24"/>
      <c r="D10" s="24"/>
      <c r="E10" s="24"/>
      <c r="F10" s="24"/>
      <c r="G10" s="24"/>
      <c r="H10" s="24"/>
      <c r="I10" s="24"/>
      <c r="J10" s="24"/>
      <c r="K10" s="25"/>
      <c r="L10" s="29"/>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24"/>
      <c r="AS10" s="24"/>
      <c r="AT10" s="24"/>
      <c r="AU10" s="24"/>
      <c r="AV10" s="24"/>
      <c r="AW10" s="24"/>
      <c r="AX10" s="24"/>
      <c r="AY10" s="25"/>
      <c r="AZ10" s="29"/>
      <c r="BA10" s="24"/>
      <c r="BB10" s="24"/>
      <c r="BC10" s="24"/>
      <c r="BD10" s="24"/>
      <c r="BE10" s="24"/>
      <c r="BF10" s="24"/>
      <c r="BG10" s="24"/>
      <c r="BH10" s="24"/>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69" t="s">
        <v>2</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40"/>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181" t="s">
        <v>4</v>
      </c>
      <c r="B12" s="350"/>
      <c r="C12" s="351"/>
      <c r="D12" s="351"/>
      <c r="E12" s="351"/>
      <c r="F12" s="351"/>
      <c r="G12" s="351"/>
      <c r="H12" s="351"/>
      <c r="I12" s="351"/>
      <c r="J12" s="351"/>
      <c r="K12" s="354"/>
      <c r="L12" s="350"/>
      <c r="M12" s="351"/>
      <c r="N12" s="351"/>
      <c r="O12" s="351"/>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51"/>
      <c r="AQ12" s="351"/>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2"/>
      <c r="BZ12" s="352"/>
      <c r="CA12" s="352"/>
      <c r="CB12" s="352"/>
      <c r="CC12" s="352"/>
      <c r="CD12" s="360"/>
      <c r="CE12" s="352"/>
      <c r="CF12" s="352"/>
      <c r="CG12" s="352"/>
      <c r="CH12" s="352"/>
      <c r="CI12" s="352"/>
      <c r="CJ12" s="352"/>
      <c r="CK12" s="352"/>
      <c r="CL12" s="352"/>
      <c r="CM12" s="353"/>
      <c r="CN12" s="352"/>
      <c r="CO12" s="351"/>
      <c r="CP12" s="351"/>
      <c r="CQ12" s="351"/>
      <c r="CR12" s="351"/>
      <c r="CS12" s="351"/>
      <c r="CT12" s="351"/>
      <c r="CU12" s="351"/>
      <c r="CV12" s="351"/>
      <c r="CW12" s="354"/>
    </row>
    <row r="13" spans="1:102" s="165" customFormat="1" x14ac:dyDescent="0.2">
      <c r="A13" s="182" t="s">
        <v>3</v>
      </c>
      <c r="B13" s="331"/>
      <c r="C13" s="3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4"/>
      <c r="CA13" s="334"/>
      <c r="CB13" s="334"/>
      <c r="CC13" s="334"/>
      <c r="CD13" s="341"/>
      <c r="CE13" s="334"/>
      <c r="CF13" s="334"/>
      <c r="CG13" s="334"/>
      <c r="CH13" s="334"/>
      <c r="CI13" s="334"/>
      <c r="CJ13" s="332"/>
      <c r="CK13" s="332"/>
      <c r="CL13" s="332"/>
      <c r="CM13" s="335"/>
      <c r="CN13" s="343"/>
      <c r="CO13" s="332"/>
      <c r="CP13" s="332"/>
      <c r="CQ13" s="332"/>
      <c r="CR13" s="332"/>
      <c r="CS13" s="332"/>
      <c r="CT13" s="332"/>
      <c r="CU13" s="332"/>
      <c r="CV13" s="332"/>
      <c r="CW13" s="335"/>
    </row>
    <row r="14" spans="1:102" s="56" customFormat="1" x14ac:dyDescent="0.2">
      <c r="A14" s="69" t="s">
        <v>167</v>
      </c>
      <c r="B14" s="18"/>
      <c r="C14" s="16"/>
      <c r="D14" s="16"/>
      <c r="E14" s="16"/>
      <c r="F14" s="16"/>
      <c r="G14" s="16"/>
      <c r="H14" s="16"/>
      <c r="I14" s="16"/>
      <c r="J14" s="16"/>
      <c r="K14" s="17"/>
      <c r="L14" s="18"/>
      <c r="M14" s="16"/>
      <c r="N14" s="16"/>
      <c r="O14" s="32"/>
      <c r="P14" s="32"/>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31"/>
      <c r="C18" s="332"/>
      <c r="D18" s="332"/>
      <c r="E18" s="332"/>
      <c r="F18" s="332"/>
      <c r="G18" s="332"/>
      <c r="H18" s="332"/>
      <c r="I18" s="332"/>
      <c r="J18" s="343"/>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400"/>
      <c r="AP18" s="401"/>
      <c r="AQ18" s="401"/>
      <c r="AR18" s="401"/>
      <c r="AS18" s="401"/>
      <c r="AT18" s="401"/>
      <c r="AU18" s="401"/>
      <c r="AV18" s="401"/>
      <c r="AW18" s="401"/>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4"/>
      <c r="BY18" s="334"/>
      <c r="BZ18" s="334"/>
      <c r="CA18" s="334"/>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69" t="s">
        <v>129</v>
      </c>
      <c r="B19" s="18"/>
      <c r="C19" s="16"/>
      <c r="D19" s="16"/>
      <c r="E19" s="16"/>
      <c r="F19" s="16"/>
      <c r="G19" s="16"/>
      <c r="H19" s="16"/>
      <c r="I19" s="16"/>
      <c r="J19" s="16"/>
      <c r="K19" s="17"/>
      <c r="L19" s="18"/>
      <c r="M19" s="16"/>
      <c r="N19" s="16"/>
      <c r="O19" s="16"/>
      <c r="P19" s="16"/>
      <c r="Q19" s="16"/>
      <c r="R19" s="16"/>
      <c r="S19" s="16"/>
      <c r="T19" s="16"/>
      <c r="U19" s="17"/>
      <c r="V19" s="18"/>
      <c r="W19" s="16"/>
      <c r="X19" s="32"/>
      <c r="Y19" s="32"/>
      <c r="Z19" s="180"/>
      <c r="AA19" s="32"/>
      <c r="AB19" s="32"/>
      <c r="AC19" s="32"/>
      <c r="AD19" s="32"/>
      <c r="AE19" s="32"/>
      <c r="AF19" s="71"/>
      <c r="AG19" s="32"/>
      <c r="AH19" s="32"/>
      <c r="AI19" s="32"/>
      <c r="AJ19" s="16"/>
      <c r="AK19" s="16"/>
      <c r="AL19" s="16"/>
      <c r="AM19" s="16"/>
      <c r="AN19" s="16"/>
      <c r="AO19" s="17"/>
      <c r="AP19" s="16"/>
      <c r="AQ19" s="16"/>
      <c r="AR19" s="16"/>
      <c r="AS19" s="16"/>
      <c r="AT19" s="16"/>
      <c r="AU19" s="16"/>
      <c r="AV19" s="16"/>
      <c r="AW19" s="16"/>
      <c r="AX19" s="16"/>
      <c r="AY19" s="17"/>
      <c r="AZ19" s="18"/>
      <c r="BA19" s="16"/>
      <c r="BB19" s="16"/>
      <c r="BC19" s="16"/>
      <c r="BD19" s="16"/>
      <c r="BE19" s="16"/>
      <c r="BF19" s="16"/>
      <c r="BG19" s="16"/>
      <c r="BH19" s="16"/>
      <c r="BI19" s="17"/>
      <c r="BJ19" s="195"/>
      <c r="BK19" s="16"/>
      <c r="BL19" s="16"/>
      <c r="BM19" s="16"/>
      <c r="BN19" s="16"/>
      <c r="BO19" s="16"/>
      <c r="BP19" s="16"/>
      <c r="BQ19" s="16"/>
      <c r="BR19" s="16"/>
      <c r="BS19" s="17"/>
      <c r="BT19" s="18"/>
      <c r="BU19" s="16"/>
      <c r="BV19" s="16"/>
      <c r="BW19" s="16"/>
      <c r="BX19" s="16"/>
      <c r="BY19" s="16"/>
      <c r="BZ19" s="16"/>
      <c r="CA19" s="16"/>
      <c r="CB19" s="40"/>
      <c r="CC19" s="40"/>
      <c r="CD19" s="186"/>
      <c r="CE19" s="40"/>
      <c r="CF19" s="40"/>
      <c r="CG19" s="40"/>
      <c r="CH19" s="40"/>
      <c r="CI19" s="40"/>
      <c r="CJ19" s="40"/>
      <c r="CK19" s="40"/>
      <c r="CL19" s="40"/>
      <c r="CM19" s="72"/>
      <c r="CN19" s="32"/>
      <c r="CO19" s="149"/>
      <c r="CP19" s="149"/>
      <c r="CQ19" s="149"/>
      <c r="CR19" s="149"/>
      <c r="CS19" s="149"/>
      <c r="CT19" s="149"/>
      <c r="CU19" s="149"/>
      <c r="CV19" s="149"/>
      <c r="CW19" s="160"/>
    </row>
    <row r="20" spans="1:101" s="167" customFormat="1" x14ac:dyDescent="0.2">
      <c r="A20" s="181" t="s">
        <v>585</v>
      </c>
      <c r="B20" s="350"/>
      <c r="C20" s="351"/>
      <c r="D20" s="362"/>
      <c r="E20" s="362"/>
      <c r="F20" s="362"/>
      <c r="G20" s="362"/>
      <c r="H20" s="362"/>
      <c r="I20" s="362"/>
      <c r="J20" s="362"/>
      <c r="K20" s="370"/>
      <c r="L20" s="369"/>
      <c r="M20" s="402" t="s">
        <v>574</v>
      </c>
      <c r="N20" s="362"/>
      <c r="O20" s="362"/>
      <c r="P20" s="362"/>
      <c r="Q20" s="362"/>
      <c r="R20" s="362"/>
      <c r="S20" s="362"/>
      <c r="T20" s="362"/>
      <c r="U20" s="370"/>
      <c r="V20" s="369"/>
      <c r="W20" s="362"/>
      <c r="X20" s="352"/>
      <c r="Y20" s="352"/>
      <c r="Z20" s="352"/>
      <c r="AA20" s="352"/>
      <c r="AB20" s="352"/>
      <c r="AC20" s="352"/>
      <c r="AD20" s="352"/>
      <c r="AE20" s="352"/>
      <c r="AF20" s="360"/>
      <c r="AG20" s="352"/>
      <c r="AH20" s="352"/>
      <c r="AI20" s="352"/>
      <c r="AJ20" s="362"/>
      <c r="AK20" s="362"/>
      <c r="AL20" s="362"/>
      <c r="AM20" s="362"/>
      <c r="AN20" s="362"/>
      <c r="AO20" s="370"/>
      <c r="AP20" s="362"/>
      <c r="AQ20" s="362"/>
      <c r="AR20" s="402" t="s">
        <v>574</v>
      </c>
      <c r="AS20" s="362"/>
      <c r="AT20" s="362"/>
      <c r="AU20" s="362"/>
      <c r="AV20" s="362"/>
      <c r="AW20" s="362"/>
      <c r="AX20" s="362"/>
      <c r="AY20" s="370"/>
      <c r="AZ20" s="369"/>
      <c r="BA20" s="362"/>
      <c r="BB20" s="362"/>
      <c r="BC20" s="362"/>
      <c r="BD20" s="362"/>
      <c r="BE20" s="362"/>
      <c r="BF20" s="362"/>
      <c r="BG20" s="362"/>
      <c r="BH20" s="352"/>
      <c r="BI20" s="402" t="s">
        <v>575</v>
      </c>
      <c r="BJ20" s="362"/>
      <c r="BK20" s="362"/>
      <c r="BL20" s="362"/>
      <c r="BM20" s="362"/>
      <c r="BN20" s="362"/>
      <c r="BO20" s="362"/>
      <c r="BP20" s="362"/>
      <c r="BQ20" s="362"/>
      <c r="BR20" s="362"/>
      <c r="BS20" s="370"/>
      <c r="BT20" s="369"/>
      <c r="BU20" s="362"/>
      <c r="BV20" s="362"/>
      <c r="BW20" s="351"/>
      <c r="BX20" s="351"/>
      <c r="BY20" s="351"/>
      <c r="BZ20" s="351"/>
      <c r="CA20" s="351"/>
      <c r="CB20" s="351"/>
      <c r="CC20" s="351"/>
      <c r="CD20" s="350"/>
      <c r="CE20" s="351"/>
      <c r="CF20" s="351"/>
      <c r="CG20" s="351"/>
      <c r="CH20" s="351"/>
      <c r="CI20" s="351"/>
      <c r="CJ20" s="351"/>
      <c r="CK20" s="351"/>
      <c r="CL20" s="351"/>
      <c r="CM20" s="354"/>
      <c r="CN20" s="351"/>
      <c r="CV20" s="351"/>
      <c r="CW20" s="354"/>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1"/>
      <c r="U23" s="354"/>
      <c r="V23" s="350"/>
      <c r="W23" s="352"/>
      <c r="X23" s="352"/>
      <c r="Y23" s="352"/>
      <c r="Z23" s="352"/>
      <c r="AA23" s="352"/>
      <c r="AB23" s="352"/>
      <c r="AC23" s="352"/>
      <c r="AD23" s="352"/>
      <c r="AE23" s="352"/>
      <c r="AF23" s="360"/>
      <c r="AG23" s="352"/>
      <c r="AH23" s="352"/>
      <c r="AI23" s="352"/>
      <c r="AJ23" s="352"/>
      <c r="AK23" s="352"/>
      <c r="AL23" s="352"/>
      <c r="AM23" s="352"/>
      <c r="AN23" s="352"/>
      <c r="AO23" s="353"/>
      <c r="AP23" s="352"/>
      <c r="AQ23" s="352"/>
      <c r="AR23" s="352"/>
      <c r="AS23" s="352"/>
      <c r="AT23" s="352"/>
      <c r="AU23" s="352"/>
      <c r="AV23" s="352"/>
      <c r="AW23" s="352"/>
      <c r="AX23" s="352"/>
      <c r="AY23" s="353"/>
      <c r="AZ23" s="360"/>
      <c r="BA23" s="352"/>
      <c r="BB23" s="352"/>
      <c r="BC23" s="352"/>
      <c r="BD23" s="352"/>
      <c r="BE23" s="352"/>
      <c r="BF23" s="362"/>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4" t="s">
        <v>94</v>
      </c>
      <c r="B24" s="301"/>
      <c r="C24" s="5"/>
      <c r="D24" s="5"/>
      <c r="E24" s="5"/>
      <c r="F24" s="5"/>
      <c r="G24" s="5"/>
      <c r="H24" s="5"/>
      <c r="I24" s="5"/>
      <c r="J24" s="5"/>
      <c r="K24" s="303"/>
      <c r="L24" s="301"/>
      <c r="M24" s="5"/>
      <c r="N24" s="5"/>
      <c r="O24" s="5"/>
      <c r="P24" s="5"/>
      <c r="Q24" s="5"/>
      <c r="R24" s="5"/>
      <c r="S24" s="5"/>
      <c r="T24" s="5"/>
      <c r="U24" s="303"/>
      <c r="V24" s="301"/>
      <c r="W24" s="302"/>
      <c r="X24" s="302"/>
      <c r="Y24" s="302"/>
      <c r="Z24" s="302"/>
      <c r="AA24" s="302"/>
      <c r="AB24" s="302"/>
      <c r="AC24" s="302"/>
      <c r="AD24" s="302"/>
      <c r="AE24" s="302"/>
      <c r="AF24" s="311"/>
      <c r="AG24" s="302"/>
      <c r="AH24" s="302"/>
      <c r="AI24" s="302"/>
      <c r="AJ24" s="302"/>
      <c r="AK24" s="302"/>
      <c r="AL24" s="302"/>
      <c r="AM24" s="302"/>
      <c r="AN24" s="302"/>
      <c r="AO24" s="310"/>
      <c r="AP24" s="302"/>
      <c r="AQ24" s="302"/>
      <c r="AR24" s="302"/>
      <c r="AS24" s="302"/>
      <c r="AT24" s="302"/>
      <c r="AU24" s="302"/>
      <c r="AV24" s="302"/>
      <c r="AW24" s="302"/>
      <c r="AX24" s="302"/>
      <c r="AY24" s="310"/>
      <c r="AZ24" s="311"/>
      <c r="BA24" s="302"/>
      <c r="BB24" s="302"/>
      <c r="BC24" s="302"/>
      <c r="BD24" s="302"/>
      <c r="BE24" s="302"/>
      <c r="BF24" s="5"/>
      <c r="BG24" s="5"/>
      <c r="BH24" s="5"/>
      <c r="BI24" s="303"/>
      <c r="BJ24" s="301"/>
      <c r="BK24" s="5"/>
      <c r="BL24" s="5"/>
      <c r="BM24" s="5"/>
      <c r="BN24" s="5"/>
      <c r="BO24" s="5"/>
      <c r="BP24" s="5"/>
      <c r="BQ24" s="5"/>
      <c r="BR24" s="5"/>
      <c r="BS24" s="303"/>
      <c r="BT24" s="301"/>
      <c r="BU24" s="5"/>
      <c r="BV24" s="5"/>
      <c r="BW24" s="5"/>
      <c r="BX24" s="5"/>
      <c r="BY24" s="5"/>
      <c r="BZ24" s="5"/>
      <c r="CA24" s="302"/>
      <c r="CB24" s="302"/>
      <c r="CC24" s="302"/>
      <c r="CD24" s="31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182"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4"/>
      <c r="CB25" s="334"/>
      <c r="CC25" s="334"/>
      <c r="CD25" s="34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354"/>
      <c r="L26" s="350"/>
      <c r="M26" s="351"/>
      <c r="N26" s="351"/>
      <c r="O26" s="351"/>
      <c r="P26" s="351"/>
      <c r="Q26" s="351"/>
      <c r="R26" s="351"/>
      <c r="S26" s="351"/>
      <c r="T26" s="351"/>
      <c r="U26" s="354"/>
      <c r="V26" s="350"/>
      <c r="W26" s="352"/>
      <c r="X26" s="352"/>
      <c r="Y26" s="352"/>
      <c r="Z26" s="352"/>
      <c r="AA26" s="352"/>
      <c r="AB26" s="352"/>
      <c r="AC26" s="352"/>
      <c r="AD26" s="352"/>
      <c r="AE26" s="352"/>
      <c r="AF26" s="360"/>
      <c r="AG26" s="352"/>
      <c r="AH26" s="352"/>
      <c r="AI26" s="352"/>
      <c r="AJ26" s="352"/>
      <c r="AK26" s="352"/>
      <c r="AL26" s="352"/>
      <c r="AM26" s="352"/>
      <c r="AN26" s="352"/>
      <c r="AO26" s="353"/>
      <c r="AP26" s="352"/>
      <c r="AQ26" s="352"/>
      <c r="AR26" s="352"/>
      <c r="AS26" s="352"/>
      <c r="AT26" s="352"/>
      <c r="AU26" s="373"/>
      <c r="AV26" s="352"/>
      <c r="AW26" s="352"/>
      <c r="AX26" s="352"/>
      <c r="AY26" s="353"/>
      <c r="AZ26" s="360"/>
      <c r="BA26" s="352"/>
      <c r="BB26" s="352"/>
      <c r="BC26" s="352"/>
      <c r="BD26" s="352"/>
      <c r="BE26" s="352"/>
      <c r="BF26" s="352"/>
      <c r="BG26" s="351"/>
      <c r="BH26" s="351"/>
      <c r="BI26" s="434"/>
      <c r="BJ26" s="350"/>
      <c r="BK26" s="351"/>
      <c r="BL26" s="351"/>
      <c r="BM26" s="351"/>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50"/>
      <c r="L27" s="451"/>
      <c r="M27" s="449"/>
      <c r="N27" s="449"/>
      <c r="O27" s="448"/>
      <c r="P27" s="458"/>
      <c r="Q27" s="458"/>
      <c r="R27" s="458"/>
      <c r="S27" s="458"/>
      <c r="T27" s="458"/>
      <c r="U27" s="470"/>
      <c r="V27" s="471"/>
      <c r="W27" s="458"/>
      <c r="X27" s="458"/>
      <c r="Y27" s="458"/>
      <c r="Z27" s="458"/>
      <c r="AA27" s="472" t="s">
        <v>1934</v>
      </c>
      <c r="AB27" s="458"/>
      <c r="AC27" s="458"/>
      <c r="AD27" s="458"/>
      <c r="AE27" s="458"/>
      <c r="AF27" s="471"/>
      <c r="AG27" s="458"/>
      <c r="AH27" s="458"/>
      <c r="AI27" s="458"/>
      <c r="AJ27" s="458"/>
      <c r="AK27" s="458"/>
      <c r="AL27" s="458"/>
      <c r="AM27" s="458"/>
      <c r="AN27" s="458"/>
      <c r="AO27" s="470"/>
      <c r="AP27" s="458"/>
      <c r="AQ27" s="458"/>
      <c r="AR27" s="458"/>
      <c r="AS27" s="458"/>
      <c r="AT27" s="458"/>
      <c r="AU27" s="458"/>
      <c r="AV27" s="458"/>
      <c r="AW27" s="458"/>
      <c r="AX27" s="458"/>
      <c r="AY27" s="470"/>
      <c r="AZ27" s="471"/>
      <c r="BA27" s="458"/>
      <c r="BB27" s="458"/>
      <c r="BC27" s="458"/>
      <c r="BD27" s="458"/>
      <c r="BE27" s="458"/>
      <c r="BF27" s="458"/>
      <c r="BG27" s="458"/>
      <c r="BH27" s="458"/>
      <c r="BI27" s="452"/>
      <c r="BJ27" s="451"/>
      <c r="BK27" s="449"/>
      <c r="BL27" s="449"/>
      <c r="BM27" s="449"/>
      <c r="BN27" s="449"/>
      <c r="BO27" s="449"/>
      <c r="BP27" s="449"/>
      <c r="BQ27" s="449"/>
      <c r="BR27" s="449"/>
      <c r="BS27" s="450"/>
      <c r="BT27" s="451"/>
      <c r="BU27" s="449"/>
      <c r="BV27" s="449"/>
      <c r="BW27" s="449"/>
      <c r="BX27" s="473"/>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16"/>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32"/>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16"/>
      <c r="D31" s="16"/>
      <c r="E31" s="16"/>
      <c r="F31" s="16"/>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132"/>
      <c r="D32" s="132"/>
      <c r="E32" s="132"/>
      <c r="F32" s="132"/>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54"/>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5000+B35</f>
        <v>5000</v>
      </c>
      <c r="C36" s="37">
        <f t="shared" ref="C36:BN36" si="0">5000+C35</f>
        <v>5010</v>
      </c>
      <c r="D36" s="37">
        <f t="shared" si="0"/>
        <v>5020</v>
      </c>
      <c r="E36" s="37">
        <f t="shared" si="0"/>
        <v>5030</v>
      </c>
      <c r="F36" s="37">
        <f t="shared" si="0"/>
        <v>5040</v>
      </c>
      <c r="G36" s="37">
        <f t="shared" si="0"/>
        <v>5050</v>
      </c>
      <c r="H36" s="37">
        <f t="shared" si="0"/>
        <v>5060</v>
      </c>
      <c r="I36" s="37">
        <f t="shared" si="0"/>
        <v>5070</v>
      </c>
      <c r="J36" s="37">
        <f t="shared" si="0"/>
        <v>5080</v>
      </c>
      <c r="K36" s="37">
        <f t="shared" si="0"/>
        <v>5090</v>
      </c>
      <c r="L36" s="37">
        <f t="shared" si="0"/>
        <v>5100</v>
      </c>
      <c r="M36" s="37">
        <f t="shared" si="0"/>
        <v>5110</v>
      </c>
      <c r="N36" s="37">
        <f t="shared" si="0"/>
        <v>5120</v>
      </c>
      <c r="O36" s="37">
        <f t="shared" si="0"/>
        <v>5130</v>
      </c>
      <c r="P36" s="37">
        <f t="shared" si="0"/>
        <v>5140</v>
      </c>
      <c r="Q36" s="37">
        <f t="shared" si="0"/>
        <v>5150</v>
      </c>
      <c r="R36" s="37">
        <f t="shared" si="0"/>
        <v>5160</v>
      </c>
      <c r="S36" s="37">
        <f t="shared" si="0"/>
        <v>5170</v>
      </c>
      <c r="T36" s="37">
        <f t="shared" si="0"/>
        <v>5180</v>
      </c>
      <c r="U36" s="37">
        <f t="shared" si="0"/>
        <v>5190</v>
      </c>
      <c r="V36" s="37">
        <f t="shared" si="0"/>
        <v>5200</v>
      </c>
      <c r="W36" s="37">
        <f t="shared" si="0"/>
        <v>5210</v>
      </c>
      <c r="X36" s="37">
        <f t="shared" si="0"/>
        <v>5220</v>
      </c>
      <c r="Y36" s="37">
        <f t="shared" si="0"/>
        <v>5230</v>
      </c>
      <c r="Z36" s="37">
        <f t="shared" si="0"/>
        <v>5240</v>
      </c>
      <c r="AA36" s="37">
        <f t="shared" si="0"/>
        <v>5250</v>
      </c>
      <c r="AB36" s="37">
        <f t="shared" si="0"/>
        <v>5260</v>
      </c>
      <c r="AC36" s="37">
        <f t="shared" si="0"/>
        <v>5270</v>
      </c>
      <c r="AD36" s="37">
        <f t="shared" si="0"/>
        <v>5280</v>
      </c>
      <c r="AE36" s="37">
        <f t="shared" si="0"/>
        <v>5290</v>
      </c>
      <c r="AF36" s="37">
        <f t="shared" si="0"/>
        <v>5300</v>
      </c>
      <c r="AG36" s="37">
        <f t="shared" si="0"/>
        <v>5310</v>
      </c>
      <c r="AH36" s="37">
        <f t="shared" si="0"/>
        <v>5320</v>
      </c>
      <c r="AI36" s="37">
        <f t="shared" si="0"/>
        <v>5330</v>
      </c>
      <c r="AJ36" s="37">
        <f t="shared" si="0"/>
        <v>5340</v>
      </c>
      <c r="AK36" s="37">
        <f t="shared" si="0"/>
        <v>5350</v>
      </c>
      <c r="AL36" s="37">
        <f t="shared" si="0"/>
        <v>5360</v>
      </c>
      <c r="AM36" s="37">
        <f t="shared" si="0"/>
        <v>5370</v>
      </c>
      <c r="AN36" s="37">
        <f t="shared" si="0"/>
        <v>5380</v>
      </c>
      <c r="AO36" s="37">
        <f t="shared" si="0"/>
        <v>5390</v>
      </c>
      <c r="AP36" s="37">
        <f t="shared" si="0"/>
        <v>5400</v>
      </c>
      <c r="AQ36" s="37">
        <f t="shared" si="0"/>
        <v>5410</v>
      </c>
      <c r="AR36" s="37">
        <f t="shared" si="0"/>
        <v>5420</v>
      </c>
      <c r="AS36" s="37">
        <f t="shared" si="0"/>
        <v>5430</v>
      </c>
      <c r="AT36" s="37">
        <f t="shared" si="0"/>
        <v>5440</v>
      </c>
      <c r="AU36" s="37">
        <f t="shared" si="0"/>
        <v>5450</v>
      </c>
      <c r="AV36" s="37">
        <f t="shared" si="0"/>
        <v>5460</v>
      </c>
      <c r="AW36" s="37">
        <f t="shared" si="0"/>
        <v>5470</v>
      </c>
      <c r="AX36" s="37">
        <f t="shared" si="0"/>
        <v>5480</v>
      </c>
      <c r="AY36" s="37">
        <f t="shared" si="0"/>
        <v>5490</v>
      </c>
      <c r="AZ36" s="37">
        <f t="shared" si="0"/>
        <v>5500</v>
      </c>
      <c r="BA36" s="37">
        <f t="shared" si="0"/>
        <v>5510</v>
      </c>
      <c r="BB36" s="37">
        <f t="shared" si="0"/>
        <v>5520</v>
      </c>
      <c r="BC36" s="37">
        <f t="shared" si="0"/>
        <v>5530</v>
      </c>
      <c r="BD36" s="37">
        <f t="shared" si="0"/>
        <v>5540</v>
      </c>
      <c r="BE36" s="37">
        <f t="shared" si="0"/>
        <v>5550</v>
      </c>
      <c r="BF36" s="37">
        <f t="shared" si="0"/>
        <v>5560</v>
      </c>
      <c r="BG36" s="37">
        <f t="shared" si="0"/>
        <v>5570</v>
      </c>
      <c r="BH36" s="37">
        <f t="shared" si="0"/>
        <v>5580</v>
      </c>
      <c r="BI36" s="37">
        <f t="shared" si="0"/>
        <v>5590</v>
      </c>
      <c r="BJ36" s="37">
        <f t="shared" si="0"/>
        <v>5600</v>
      </c>
      <c r="BK36" s="37">
        <f t="shared" si="0"/>
        <v>5610</v>
      </c>
      <c r="BL36" s="37">
        <f t="shared" si="0"/>
        <v>5620</v>
      </c>
      <c r="BM36" s="37">
        <f t="shared" si="0"/>
        <v>5630</v>
      </c>
      <c r="BN36" s="37">
        <f t="shared" si="0"/>
        <v>5640</v>
      </c>
      <c r="BO36" s="37">
        <f t="shared" ref="BO36:CW36" si="1">5000+BO35</f>
        <v>5650</v>
      </c>
      <c r="BP36" s="37">
        <f t="shared" si="1"/>
        <v>5660</v>
      </c>
      <c r="BQ36" s="37">
        <f t="shared" si="1"/>
        <v>5670</v>
      </c>
      <c r="BR36" s="37">
        <f t="shared" si="1"/>
        <v>5680</v>
      </c>
      <c r="BS36" s="37">
        <f t="shared" si="1"/>
        <v>5690</v>
      </c>
      <c r="BT36" s="37">
        <f t="shared" si="1"/>
        <v>5700</v>
      </c>
      <c r="BU36" s="37">
        <f t="shared" si="1"/>
        <v>5710</v>
      </c>
      <c r="BV36" s="37">
        <f t="shared" si="1"/>
        <v>5720</v>
      </c>
      <c r="BW36" s="37">
        <f t="shared" si="1"/>
        <v>5730</v>
      </c>
      <c r="BX36" s="37">
        <f t="shared" si="1"/>
        <v>5740</v>
      </c>
      <c r="BY36" s="37">
        <f t="shared" si="1"/>
        <v>5750</v>
      </c>
      <c r="BZ36" s="37">
        <f t="shared" si="1"/>
        <v>5760</v>
      </c>
      <c r="CA36" s="37">
        <f t="shared" si="1"/>
        <v>5770</v>
      </c>
      <c r="CB36" s="37">
        <f t="shared" si="1"/>
        <v>5780</v>
      </c>
      <c r="CC36" s="37">
        <f t="shared" si="1"/>
        <v>5790</v>
      </c>
      <c r="CD36" s="37">
        <f t="shared" si="1"/>
        <v>5800</v>
      </c>
      <c r="CE36" s="37">
        <f t="shared" si="1"/>
        <v>5810</v>
      </c>
      <c r="CF36" s="37">
        <f t="shared" si="1"/>
        <v>5820</v>
      </c>
      <c r="CG36" s="37">
        <f t="shared" si="1"/>
        <v>5830</v>
      </c>
      <c r="CH36" s="37">
        <f t="shared" si="1"/>
        <v>5840</v>
      </c>
      <c r="CI36" s="37">
        <f t="shared" si="1"/>
        <v>5850</v>
      </c>
      <c r="CJ36" s="37">
        <f t="shared" si="1"/>
        <v>5860</v>
      </c>
      <c r="CK36" s="37">
        <f t="shared" si="1"/>
        <v>5870</v>
      </c>
      <c r="CL36" s="37">
        <f t="shared" si="1"/>
        <v>5880</v>
      </c>
      <c r="CM36" s="37">
        <f t="shared" si="1"/>
        <v>5890</v>
      </c>
      <c r="CN36" s="37">
        <f t="shared" si="1"/>
        <v>5900</v>
      </c>
      <c r="CO36" s="37">
        <f t="shared" si="1"/>
        <v>5910</v>
      </c>
      <c r="CP36" s="37">
        <f t="shared" si="1"/>
        <v>5920</v>
      </c>
      <c r="CQ36" s="37">
        <f t="shared" si="1"/>
        <v>5930</v>
      </c>
      <c r="CR36" s="37">
        <f t="shared" si="1"/>
        <v>5940</v>
      </c>
      <c r="CS36" s="37">
        <f t="shared" si="1"/>
        <v>5950</v>
      </c>
      <c r="CT36" s="37">
        <f t="shared" si="1"/>
        <v>5960</v>
      </c>
      <c r="CU36" s="37">
        <f t="shared" si="1"/>
        <v>5970</v>
      </c>
      <c r="CV36" s="37">
        <f t="shared" si="1"/>
        <v>5980</v>
      </c>
      <c r="CW36" s="37">
        <f t="shared" si="1"/>
        <v>5990</v>
      </c>
      <c r="CX36" s="37">
        <v>6000</v>
      </c>
    </row>
    <row r="37" spans="1:102" ht="20.25" customHeight="1" x14ac:dyDescent="0.2">
      <c r="A37" s="1" t="s">
        <v>25</v>
      </c>
      <c r="B37" s="37">
        <f>(11000-B36)+'WA4'!$A$5</f>
        <v>6490</v>
      </c>
      <c r="C37" s="37">
        <f>(11000-C36)+'WA4'!$A$5</f>
        <v>6480</v>
      </c>
      <c r="D37" s="37">
        <f>(11000-D36)+'WA4'!$A$5</f>
        <v>6470</v>
      </c>
      <c r="E37" s="37">
        <f>(11000-E36)+'WA4'!$A$5</f>
        <v>6460</v>
      </c>
      <c r="F37" s="37">
        <f>(11000-F36)+'WA4'!$A$5</f>
        <v>6450</v>
      </c>
      <c r="G37" s="37">
        <f>(11000-G36)+'WA4'!$A$5</f>
        <v>6440</v>
      </c>
      <c r="H37" s="37">
        <f>(11000-H36)+'WA4'!$A$5</f>
        <v>6430</v>
      </c>
      <c r="I37" s="37">
        <f>(11000-I36)+'WA4'!$A$5</f>
        <v>6420</v>
      </c>
      <c r="J37" s="37">
        <f>(11000-J36)+'WA4'!$A$5</f>
        <v>6410</v>
      </c>
      <c r="K37" s="37">
        <f>(11000-K36)+'WA4'!$A$5</f>
        <v>6400</v>
      </c>
      <c r="L37" s="37">
        <f>(11000-L36)+'WA4'!$A$5</f>
        <v>6390</v>
      </c>
      <c r="M37" s="37">
        <f>(11000-M36)+'WA4'!$A$5</f>
        <v>6380</v>
      </c>
      <c r="N37" s="37">
        <f>(11000-N36)+'WA4'!$A$5</f>
        <v>6370</v>
      </c>
      <c r="O37" s="37">
        <f>(11000-O36)+'WA4'!$A$5</f>
        <v>6360</v>
      </c>
      <c r="P37" s="37">
        <f>(11000-P36)+'WA4'!$A$5</f>
        <v>6350</v>
      </c>
      <c r="Q37" s="37">
        <f>(11000-Q36)+'WA4'!$A$5</f>
        <v>6340</v>
      </c>
      <c r="R37" s="37">
        <f>(11000-R36)+'WA4'!$A$5</f>
        <v>6330</v>
      </c>
      <c r="S37" s="37">
        <f>(11000-S36)+'WA4'!$A$5</f>
        <v>6320</v>
      </c>
      <c r="T37" s="37">
        <f>(11000-T36)+'WA4'!$A$5</f>
        <v>6310</v>
      </c>
      <c r="U37" s="37">
        <f>(11000-U36)+'WA4'!$A$5</f>
        <v>6300</v>
      </c>
      <c r="V37" s="37">
        <f>(11000-V36)+'WA4'!$A$5</f>
        <v>6290</v>
      </c>
      <c r="W37" s="37">
        <f>(11000-W36)+'WA4'!$A$5</f>
        <v>6280</v>
      </c>
      <c r="X37" s="37">
        <f>(11000-X36)+'WA4'!$A$5</f>
        <v>6270</v>
      </c>
      <c r="Y37" s="37">
        <f>(11000-Y36)+'WA4'!$A$5</f>
        <v>6260</v>
      </c>
      <c r="Z37" s="37">
        <f>(11000-Z36)+'WA4'!$A$5</f>
        <v>6250</v>
      </c>
      <c r="AA37" s="37">
        <f>(11000-AA36)+'WA4'!$A$5</f>
        <v>6240</v>
      </c>
      <c r="AB37" s="37">
        <f>(11000-AB36)+'WA4'!$A$5</f>
        <v>6230</v>
      </c>
      <c r="AC37" s="37">
        <f>(11000-AC36)+'WA4'!$A$5</f>
        <v>6220</v>
      </c>
      <c r="AD37" s="37">
        <f>(11000-AD36)+'WA4'!$A$5</f>
        <v>6210</v>
      </c>
      <c r="AE37" s="37">
        <f>(11000-AE36)+'WA4'!$A$5</f>
        <v>6200</v>
      </c>
      <c r="AF37" s="37">
        <f>(11000-AF36)+'WA4'!$A$5</f>
        <v>6190</v>
      </c>
      <c r="AG37" s="37">
        <f>(11000-AG36)+'WA4'!$A$5</f>
        <v>6180</v>
      </c>
      <c r="AH37" s="37">
        <f>(11000-AH36)+'WA4'!$A$5</f>
        <v>6170</v>
      </c>
      <c r="AI37" s="37">
        <f>(11000-AI36)+'WA4'!$A$5</f>
        <v>6160</v>
      </c>
      <c r="AJ37" s="37">
        <f>(11000-AJ36)+'WA4'!$A$5</f>
        <v>6150</v>
      </c>
      <c r="AK37" s="37">
        <f>(11000-AK36)+'WA4'!$A$5</f>
        <v>6140</v>
      </c>
      <c r="AL37" s="37">
        <f>(11000-AL36)+'WA4'!$A$5</f>
        <v>6130</v>
      </c>
      <c r="AM37" s="37">
        <f>(11000-AM36)+'WA4'!$A$5</f>
        <v>6120</v>
      </c>
      <c r="AN37" s="37">
        <f>(11000-AN36)+'WA4'!$A$5</f>
        <v>6110</v>
      </c>
      <c r="AO37" s="37">
        <f>(11000-AO36)+'WA4'!$A$5</f>
        <v>6100</v>
      </c>
      <c r="AP37" s="37">
        <f>(11000-AP36)+'WA4'!$A$5</f>
        <v>6090</v>
      </c>
      <c r="AQ37" s="37">
        <f>(11000-AQ36)+'WA4'!$A$5</f>
        <v>6080</v>
      </c>
      <c r="AR37" s="37">
        <f>(11000-AR36)+'WA4'!$A$5</f>
        <v>6070</v>
      </c>
      <c r="AS37" s="37">
        <f>(11000-AS36)+'WA4'!$A$5</f>
        <v>6060</v>
      </c>
      <c r="AT37" s="37">
        <f>(11000-AT36)+'WA4'!$A$5</f>
        <v>6050</v>
      </c>
      <c r="AU37" s="37">
        <f>(11000-AU36)+'WA4'!$A$5</f>
        <v>6040</v>
      </c>
      <c r="AV37" s="37">
        <f>(11000-AV36)+'WA4'!$A$5</f>
        <v>6030</v>
      </c>
      <c r="AW37" s="37">
        <f>(11000-AW36)+'WA4'!$A$5</f>
        <v>6020</v>
      </c>
      <c r="AX37" s="37">
        <f>(11000-AX36)+'WA4'!$A$5</f>
        <v>6010</v>
      </c>
      <c r="AY37" s="37">
        <f>(11000-AY36)+'WA4'!$A$5</f>
        <v>6000</v>
      </c>
      <c r="AZ37" s="37">
        <f>(11000-AZ36)+'WA4'!$A$5</f>
        <v>5990</v>
      </c>
      <c r="BA37" s="37">
        <f>(11000-BA36)+'WA4'!$A$5</f>
        <v>5980</v>
      </c>
      <c r="BB37" s="37">
        <f>(11000-BB36)+'WA4'!$A$5</f>
        <v>5970</v>
      </c>
      <c r="BC37" s="37">
        <f>(11000-BC36)+'WA4'!$A$5</f>
        <v>5960</v>
      </c>
      <c r="BD37" s="37">
        <f>(11000-BD36)+'WA4'!$A$5</f>
        <v>5950</v>
      </c>
      <c r="BE37" s="37">
        <f>(11000-BE36)+'WA4'!$A$5</f>
        <v>5940</v>
      </c>
      <c r="BF37" s="37">
        <f>(11000-BF36)+'WA4'!$A$5</f>
        <v>5930</v>
      </c>
      <c r="BG37" s="37">
        <f>(11000-BG36)+'WA4'!$A$5</f>
        <v>5920</v>
      </c>
      <c r="BH37" s="37">
        <f>(11000-BH36)+'WA4'!$A$5</f>
        <v>5910</v>
      </c>
      <c r="BI37" s="37">
        <f>(11000-BI36)+'WA4'!$A$5</f>
        <v>5900</v>
      </c>
      <c r="BJ37" s="37">
        <f>(11000-BJ36)+'WA4'!$A$5</f>
        <v>5890</v>
      </c>
      <c r="BK37" s="37">
        <f>(11000-BK36)+'WA4'!$A$5</f>
        <v>5880</v>
      </c>
      <c r="BL37" s="37">
        <f>(11000-BL36)+'WA4'!$A$5</f>
        <v>5870</v>
      </c>
      <c r="BM37" s="37">
        <f>(11000-BM36)+'WA4'!$A$5</f>
        <v>5860</v>
      </c>
      <c r="BN37" s="37">
        <f>(11000-BN36)+'WA4'!$A$5</f>
        <v>5850</v>
      </c>
      <c r="BO37" s="37">
        <f>(11000-BO36)+'WA4'!$A$5</f>
        <v>5840</v>
      </c>
      <c r="BP37" s="37">
        <f>(11000-BP36)+'WA4'!$A$5</f>
        <v>5830</v>
      </c>
      <c r="BQ37" s="37">
        <f>(11000-BQ36)+'WA4'!$A$5</f>
        <v>5820</v>
      </c>
      <c r="BR37" s="37">
        <f>(11000-BR36)+'WA4'!$A$5</f>
        <v>5810</v>
      </c>
      <c r="BS37" s="37">
        <f>(11000-BS36)+'WA4'!$A$5</f>
        <v>5800</v>
      </c>
      <c r="BT37" s="37">
        <f>(11000-BT36)+'WA4'!$A$5</f>
        <v>5790</v>
      </c>
      <c r="BU37" s="37">
        <f>(11000-BU36)+'WA4'!$A$5</f>
        <v>5780</v>
      </c>
      <c r="BV37" s="37">
        <f>(11000-BV36)+'WA4'!$A$5</f>
        <v>5770</v>
      </c>
      <c r="BW37" s="37">
        <f>(11000-BW36)+'WA4'!$A$5</f>
        <v>5760</v>
      </c>
      <c r="BX37" s="37">
        <f>(11000-BX36)+'WA4'!$A$5</f>
        <v>5750</v>
      </c>
      <c r="BY37" s="37">
        <f>(11000-BY36)+'WA4'!$A$5</f>
        <v>5740</v>
      </c>
      <c r="BZ37" s="37">
        <f>(11000-BZ36)+'WA4'!$A$5</f>
        <v>5730</v>
      </c>
      <c r="CA37" s="37">
        <f>(11000-CA36)+'WA4'!$A$5</f>
        <v>5720</v>
      </c>
      <c r="CB37" s="37">
        <f>(11000-CB36)+'WA4'!$A$5</f>
        <v>5710</v>
      </c>
      <c r="CC37" s="37">
        <f>(11000-CC36)+'WA4'!$A$5</f>
        <v>5700</v>
      </c>
      <c r="CD37" s="37">
        <f>(11000-CD36)+'WA4'!$A$5</f>
        <v>5690</v>
      </c>
      <c r="CE37" s="37">
        <f>(11000-CE36)+'WA4'!$A$5</f>
        <v>5680</v>
      </c>
      <c r="CF37" s="37">
        <f>(11000-CF36)+'WA4'!$A$5</f>
        <v>5670</v>
      </c>
      <c r="CG37" s="37">
        <f>(11000-CG36)+'WA4'!$A$5</f>
        <v>5660</v>
      </c>
      <c r="CH37" s="37">
        <f>(11000-CH36)+'WA4'!$A$5</f>
        <v>5650</v>
      </c>
      <c r="CI37" s="37">
        <f>(11000-CI36)+'WA4'!$A$5</f>
        <v>5640</v>
      </c>
      <c r="CJ37" s="37">
        <f>(11000-CJ36)+'WA4'!$A$5</f>
        <v>5630</v>
      </c>
      <c r="CK37" s="37">
        <f>(11000-CK36)+'WA4'!$A$5</f>
        <v>5620</v>
      </c>
      <c r="CL37" s="37">
        <f>(11000-CL36)+'WA4'!$A$5</f>
        <v>5610</v>
      </c>
      <c r="CM37" s="37">
        <f>(11000-CM36)+'WA4'!$A$5</f>
        <v>5600</v>
      </c>
      <c r="CN37" s="37">
        <f>(11000-CN36)+'WA4'!$A$5</f>
        <v>5590</v>
      </c>
      <c r="CO37" s="37">
        <f>(11000-CO36)+'WA4'!$A$5</f>
        <v>5580</v>
      </c>
      <c r="CP37" s="37">
        <f>(11000-CP36)+'WA4'!$A$5</f>
        <v>5570</v>
      </c>
      <c r="CQ37" s="37">
        <f>(11000-CQ36)+'WA4'!$A$5</f>
        <v>5560</v>
      </c>
      <c r="CR37" s="37">
        <f>(11000-CR36)+'WA4'!$A$5</f>
        <v>5550</v>
      </c>
      <c r="CS37" s="37">
        <f>(11000-CS36)+'WA4'!$A$5</f>
        <v>5540</v>
      </c>
      <c r="CT37" s="37">
        <f>(11000-CT36)+'WA4'!$A$5</f>
        <v>5530</v>
      </c>
      <c r="CU37" s="37">
        <f>(11000-CU36)+'WA4'!$A$5</f>
        <v>5520</v>
      </c>
      <c r="CV37" s="37">
        <f>(11000-CV36)+'WA4'!$A$5</f>
        <v>5510</v>
      </c>
      <c r="CW37" s="37">
        <f>(11000-CW36)+'WA4'!$A$5</f>
        <v>5500</v>
      </c>
      <c r="CX37" s="37">
        <f>(11000-CX36)+'WA4'!$A$5</f>
        <v>5490</v>
      </c>
    </row>
    <row r="38" spans="1:102" x14ac:dyDescent="0.2">
      <c r="B38" s="154" t="s">
        <v>146</v>
      </c>
      <c r="C38" s="7"/>
      <c r="D38" s="7"/>
      <c r="E38" s="7"/>
      <c r="F38" s="7"/>
      <c r="G38" s="7"/>
      <c r="H38" s="7"/>
      <c r="I38" s="7"/>
      <c r="J38" s="7"/>
      <c r="K38" s="7"/>
      <c r="L38" s="7"/>
      <c r="M38" s="7"/>
      <c r="N38" s="7"/>
      <c r="O38" s="7"/>
      <c r="P38" s="7"/>
      <c r="Q38" s="7"/>
      <c r="R38" s="7"/>
      <c r="S38" s="7"/>
      <c r="T38" s="7"/>
      <c r="U38" s="7"/>
      <c r="V38" s="7"/>
      <c r="W38" s="7"/>
      <c r="X38" s="7"/>
      <c r="Y38" s="7"/>
      <c r="Z38" s="7"/>
      <c r="AA38" s="7"/>
      <c r="AB38" s="7"/>
      <c r="AC38" s="1" t="s">
        <v>1312</v>
      </c>
      <c r="AD38" s="7"/>
      <c r="AE38" s="7"/>
      <c r="AF38" s="7"/>
      <c r="AG38" s="7"/>
      <c r="AH38" s="7"/>
      <c r="AI38" s="7"/>
      <c r="AJ38" s="7"/>
      <c r="AK38" s="7"/>
      <c r="AL38" s="7"/>
      <c r="AM38" s="7"/>
      <c r="AN38" s="7"/>
      <c r="AO38" s="7"/>
      <c r="AP38" s="7"/>
      <c r="AQ38" s="7"/>
      <c r="AR38" s="7"/>
      <c r="AS38" s="7"/>
      <c r="AT38" s="7"/>
      <c r="AU38" s="7"/>
      <c r="AV38" s="7"/>
      <c r="AW38" s="7"/>
      <c r="AX38" s="7"/>
      <c r="AY38" s="7"/>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c r="D39" s="201" t="s">
        <v>1313</v>
      </c>
    </row>
    <row r="40" spans="1:102" s="202" customFormat="1" x14ac:dyDescent="0.2">
      <c r="A40" s="199"/>
      <c r="E40" s="202" t="s">
        <v>1314</v>
      </c>
    </row>
    <row r="41" spans="1:102" s="202" customFormat="1" x14ac:dyDescent="0.2">
      <c r="A41" s="199"/>
      <c r="F41" s="202" t="s">
        <v>1315</v>
      </c>
    </row>
    <row r="42" spans="1:102" s="202" customFormat="1" x14ac:dyDescent="0.2">
      <c r="A42" s="199"/>
      <c r="G42" s="202" t="s">
        <v>1316</v>
      </c>
    </row>
    <row r="43" spans="1:102" s="202" customFormat="1" x14ac:dyDescent="0.2">
      <c r="A43" s="199"/>
      <c r="G43" s="202" t="s">
        <v>1317</v>
      </c>
    </row>
    <row r="44" spans="1:102" s="202" customFormat="1" x14ac:dyDescent="0.2">
      <c r="A44" s="199"/>
      <c r="H44" s="202" t="s">
        <v>1318</v>
      </c>
    </row>
    <row r="45" spans="1:102" s="202" customFormat="1" x14ac:dyDescent="0.2">
      <c r="A45" s="199"/>
      <c r="I45" s="202" t="s">
        <v>1915</v>
      </c>
    </row>
    <row r="46" spans="1:102" s="202" customFormat="1" x14ac:dyDescent="0.2">
      <c r="A46" s="199"/>
      <c r="N46" s="202" t="s">
        <v>1319</v>
      </c>
    </row>
    <row r="47" spans="1:102" s="202" customFormat="1" x14ac:dyDescent="0.2">
      <c r="A47" s="199"/>
    </row>
    <row r="48" spans="1:102" s="208" customFormat="1" x14ac:dyDescent="0.2">
      <c r="A48" s="202"/>
      <c r="S48" s="208" t="s">
        <v>1320</v>
      </c>
    </row>
    <row r="49" spans="1:76" s="208" customFormat="1" x14ac:dyDescent="0.2">
      <c r="A49" s="202"/>
      <c r="AQ49" s="208" t="s">
        <v>2370</v>
      </c>
    </row>
    <row r="50" spans="1:76" s="208" customFormat="1" x14ac:dyDescent="0.2">
      <c r="A50" s="202"/>
      <c r="BK50" s="208" t="s">
        <v>2369</v>
      </c>
    </row>
    <row r="51" spans="1:76" s="208" customFormat="1" x14ac:dyDescent="0.2">
      <c r="A51" s="202"/>
    </row>
    <row r="52" spans="1:76" s="202" customFormat="1" x14ac:dyDescent="0.2">
      <c r="A52" s="199"/>
    </row>
    <row r="53" spans="1:76" s="203" customFormat="1" x14ac:dyDescent="0.2">
      <c r="A53" s="199"/>
    </row>
    <row r="54" spans="1:76" s="166" customFormat="1" x14ac:dyDescent="0.2">
      <c r="A54" s="491" t="s">
        <v>942</v>
      </c>
    </row>
    <row r="55" spans="1:76" s="5" customFormat="1" x14ac:dyDescent="0.2">
      <c r="A55" s="322" t="s">
        <v>966</v>
      </c>
    </row>
    <row r="56" spans="1:76" s="168" customFormat="1" x14ac:dyDescent="0.2">
      <c r="A56" s="492"/>
    </row>
    <row r="57" spans="1:76" s="165" customFormat="1" x14ac:dyDescent="0.2">
      <c r="A57" s="182" t="s">
        <v>153</v>
      </c>
    </row>
    <row r="58" spans="1:76" s="56" customFormat="1" x14ac:dyDescent="0.2">
      <c r="A58" s="69"/>
      <c r="Y58" s="56" t="s">
        <v>1321</v>
      </c>
    </row>
    <row r="59" spans="1:76" x14ac:dyDescent="0.2">
      <c r="A59" s="6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t="s">
        <v>1322</v>
      </c>
      <c r="BF59" s="33"/>
      <c r="BG59" s="33"/>
      <c r="BH59" s="33"/>
      <c r="BI59" s="33"/>
      <c r="BJ59" s="33"/>
      <c r="BK59" s="33"/>
      <c r="BL59" s="33"/>
      <c r="BM59" s="33"/>
      <c r="BN59" s="33"/>
      <c r="BO59" s="33"/>
      <c r="BP59" s="33"/>
      <c r="BQ59" s="33"/>
      <c r="BR59" s="33"/>
      <c r="BS59" s="33"/>
      <c r="BT59" s="33"/>
      <c r="BU59" s="33"/>
      <c r="BV59" s="33"/>
      <c r="BW59" s="33"/>
      <c r="BX59" s="33"/>
    </row>
    <row r="60" spans="1:76" x14ac:dyDescent="0.2">
      <c r="A60" s="6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76" s="167" customFormat="1" x14ac:dyDescent="0.2">
      <c r="A61" s="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row>
    <row r="62" spans="1:76" x14ac:dyDescent="0.2">
      <c r="A62" s="182" t="s">
        <v>0</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row>
    <row r="63" spans="1:76" x14ac:dyDescent="0.2">
      <c r="A63" s="69"/>
      <c r="B63" s="33"/>
      <c r="C63" s="33"/>
      <c r="D63" s="33"/>
      <c r="E63" s="33"/>
      <c r="F63" s="33"/>
      <c r="G63" s="33"/>
      <c r="H63" s="33"/>
      <c r="I63" s="33"/>
      <c r="J63" s="33"/>
      <c r="K63" s="33"/>
      <c r="L63" s="33"/>
      <c r="M63" s="33"/>
      <c r="N63" s="33"/>
      <c r="O63" s="33"/>
      <c r="P63" s="33"/>
      <c r="Q63" s="33"/>
      <c r="R63" s="33"/>
      <c r="S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76" s="167" customFormat="1" x14ac:dyDescent="0.2">
      <c r="A64" s="69"/>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row>
    <row r="65" spans="1:92" x14ac:dyDescent="0.2">
      <c r="A65" s="182" t="s">
        <v>4</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row>
    <row r="66" spans="1:92" x14ac:dyDescent="0.2">
      <c r="A66" s="69"/>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1" t="s">
        <v>1323</v>
      </c>
    </row>
    <row r="67" spans="1:92" x14ac:dyDescent="0.2">
      <c r="A67" s="6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CN67" s="1" t="s">
        <v>1324</v>
      </c>
    </row>
    <row r="68" spans="1:92" s="167" customFormat="1" x14ac:dyDescent="0.2">
      <c r="A68" s="69"/>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row>
    <row r="69" spans="1:92" x14ac:dyDescent="0.2">
      <c r="A69" s="182" t="s">
        <v>2</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92" x14ac:dyDescent="0.2">
      <c r="A70" s="6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row>
    <row r="71" spans="1:92" s="167" customFormat="1" x14ac:dyDescent="0.2">
      <c r="A71" s="69"/>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row>
    <row r="72" spans="1:92" x14ac:dyDescent="0.2">
      <c r="A72" s="182" t="s">
        <v>3</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92" x14ac:dyDescent="0.2">
      <c r="A73" s="69"/>
      <c r="B73" s="33"/>
      <c r="C73" s="33"/>
      <c r="D73" s="33"/>
      <c r="E73" s="33"/>
      <c r="F73" s="33"/>
      <c r="G73" s="33"/>
      <c r="H73" s="33"/>
      <c r="I73" s="33"/>
      <c r="J73" s="33"/>
      <c r="K73" s="33"/>
      <c r="L73" s="33"/>
      <c r="M73" s="33"/>
      <c r="N73" s="33" t="s">
        <v>2161</v>
      </c>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92" x14ac:dyDescent="0.2">
      <c r="A74" s="69"/>
      <c r="B74" s="33"/>
      <c r="C74" s="33"/>
      <c r="D74" s="33"/>
      <c r="E74" s="33"/>
      <c r="F74" s="33"/>
      <c r="G74" s="33"/>
      <c r="H74" s="33"/>
      <c r="I74" s="33"/>
      <c r="J74" s="33"/>
      <c r="K74" s="33"/>
      <c r="L74" s="33"/>
      <c r="M74" s="33"/>
      <c r="N74" s="33"/>
      <c r="O74" s="33" t="s">
        <v>2162</v>
      </c>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92" x14ac:dyDescent="0.2">
      <c r="A75" s="6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row>
    <row r="76" spans="1:92" x14ac:dyDescent="0.2">
      <c r="A76" s="6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Z76" s="1" t="s">
        <v>2163</v>
      </c>
    </row>
    <row r="77" spans="1:92" s="167" customFormat="1" x14ac:dyDescent="0.2">
      <c r="A77" s="69"/>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CN77" s="167" t="s">
        <v>1325</v>
      </c>
    </row>
    <row r="78" spans="1:92" x14ac:dyDescent="0.2">
      <c r="A78" s="182" t="s">
        <v>167</v>
      </c>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92" x14ac:dyDescent="0.2">
      <c r="A79" s="69"/>
      <c r="B79" s="33"/>
      <c r="C79" s="33" t="s">
        <v>1326</v>
      </c>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92" x14ac:dyDescent="0.2">
      <c r="A80" s="69"/>
      <c r="B80" s="33"/>
      <c r="C80" s="33"/>
      <c r="D80" s="33"/>
      <c r="E80" s="33"/>
      <c r="F80" s="33"/>
      <c r="G80" s="33"/>
      <c r="H80" s="33"/>
      <c r="I80" s="33"/>
      <c r="J80" s="33"/>
      <c r="K80" s="33"/>
      <c r="L80" s="33"/>
      <c r="M80" s="33"/>
      <c r="N80" s="33"/>
      <c r="O80" s="33" t="s">
        <v>1327</v>
      </c>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76" x14ac:dyDescent="0.2">
      <c r="A81" s="69"/>
      <c r="B81" s="33"/>
      <c r="C81" s="33"/>
      <c r="D81" s="33"/>
      <c r="E81" s="33"/>
      <c r="F81" s="33"/>
      <c r="G81" s="33"/>
      <c r="H81" s="33"/>
      <c r="I81" s="33"/>
      <c r="J81" s="33"/>
      <c r="K81" s="33"/>
      <c r="L81" s="33"/>
      <c r="M81" s="33"/>
      <c r="N81" s="33"/>
      <c r="O81" s="33"/>
      <c r="P81" s="33" t="s">
        <v>1328</v>
      </c>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7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t="s">
        <v>1329</v>
      </c>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76" x14ac:dyDescent="0.2">
      <c r="A83" s="6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76" s="167" customFormat="1" x14ac:dyDescent="0.2">
      <c r="A84" s="69"/>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row>
    <row r="85" spans="1:76" s="213" customFormat="1" x14ac:dyDescent="0.2">
      <c r="A85" s="212" t="s">
        <v>5</v>
      </c>
    </row>
    <row r="86" spans="1:76" s="213" customFormat="1" x14ac:dyDescent="0.2">
      <c r="A86" s="214" t="s">
        <v>1901</v>
      </c>
      <c r="U86" s="213" t="s">
        <v>2434</v>
      </c>
    </row>
    <row r="87" spans="1:76" s="213" customFormat="1" x14ac:dyDescent="0.2">
      <c r="A87" s="214" t="s">
        <v>943</v>
      </c>
    </row>
    <row r="88" spans="1:76" s="213" customFormat="1" x14ac:dyDescent="0.2">
      <c r="A88" s="214"/>
    </row>
    <row r="89" spans="1:76" s="213" customFormat="1" x14ac:dyDescent="0.2">
      <c r="A89" s="214"/>
    </row>
    <row r="90" spans="1:76" s="213" customFormat="1" x14ac:dyDescent="0.2">
      <c r="A90" s="214"/>
    </row>
    <row r="91" spans="1:76" s="215" customFormat="1" x14ac:dyDescent="0.2">
      <c r="A91" s="214"/>
    </row>
    <row r="92" spans="1:76" x14ac:dyDescent="0.2">
      <c r="A92" s="182" t="s">
        <v>96</v>
      </c>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76" x14ac:dyDescent="0.2">
      <c r="A93" s="69"/>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row>
    <row r="94" spans="1:76" s="167" customFormat="1" x14ac:dyDescent="0.2">
      <c r="A94" s="69"/>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row>
    <row r="95" spans="1:76" s="56" customFormat="1" x14ac:dyDescent="0.2">
      <c r="A95" s="182" t="s">
        <v>283</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row>
    <row r="96" spans="1:76" s="56" customFormat="1" x14ac:dyDescent="0.2">
      <c r="A96" s="69"/>
      <c r="B96" s="5"/>
      <c r="C96" s="5"/>
      <c r="D96" s="5"/>
      <c r="E96" s="5"/>
      <c r="F96" s="5"/>
      <c r="G96" s="5"/>
      <c r="H96" s="5"/>
      <c r="I96" s="5"/>
      <c r="J96" s="5"/>
      <c r="K96" s="5"/>
      <c r="L96" s="5"/>
      <c r="M96" s="5"/>
      <c r="N96" s="5"/>
      <c r="O96" s="5"/>
      <c r="P96" s="5"/>
      <c r="Q96" s="5"/>
      <c r="R96" s="5"/>
      <c r="S96" s="5"/>
      <c r="T96" s="5"/>
      <c r="U96" s="5"/>
      <c r="V96" s="5"/>
      <c r="W96" s="5"/>
      <c r="X96" s="5"/>
      <c r="Y96" s="5"/>
      <c r="Z96" s="5"/>
      <c r="AA96" s="5" t="s">
        <v>1330</v>
      </c>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row>
    <row r="97" spans="1:79" s="167" customFormat="1" x14ac:dyDescent="0.2">
      <c r="A97" s="69"/>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row>
    <row r="98" spans="1:79" x14ac:dyDescent="0.2">
      <c r="A98" s="182" t="s">
        <v>7</v>
      </c>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row>
    <row r="99" spans="1:79" x14ac:dyDescent="0.2">
      <c r="A99" s="56"/>
      <c r="J99" s="1" t="s">
        <v>1331</v>
      </c>
    </row>
    <row r="100" spans="1:79" x14ac:dyDescent="0.2">
      <c r="A100" s="56"/>
      <c r="AC100" s="33" t="s">
        <v>1332</v>
      </c>
      <c r="AD100" s="33"/>
      <c r="AE100" s="33"/>
    </row>
    <row r="101" spans="1:79" x14ac:dyDescent="0.2">
      <c r="A101" s="56"/>
      <c r="AC101" s="33"/>
      <c r="AD101" s="33" t="s">
        <v>1333</v>
      </c>
      <c r="AE101" s="33"/>
    </row>
    <row r="102" spans="1:79" x14ac:dyDescent="0.2">
      <c r="A102" s="56"/>
      <c r="AC102" s="33"/>
      <c r="AD102" s="33" t="s">
        <v>2455</v>
      </c>
      <c r="AE102" s="33"/>
    </row>
    <row r="103" spans="1:79" x14ac:dyDescent="0.2">
      <c r="A103" s="56"/>
      <c r="AC103" s="33"/>
      <c r="AD103" s="33"/>
      <c r="AE103" s="33" t="s">
        <v>1334</v>
      </c>
    </row>
    <row r="104" spans="1:79" x14ac:dyDescent="0.2">
      <c r="A104" s="56"/>
      <c r="AC104" s="33"/>
      <c r="AD104" s="33"/>
      <c r="AE104" s="33" t="s">
        <v>1335</v>
      </c>
    </row>
    <row r="105" spans="1:79" x14ac:dyDescent="0.2">
      <c r="A105" s="56"/>
    </row>
    <row r="106" spans="1:79" x14ac:dyDescent="0.2">
      <c r="A106" s="69"/>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t="s">
        <v>1336</v>
      </c>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row>
    <row r="107" spans="1:79" x14ac:dyDescent="0.2">
      <c r="A107" s="69"/>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t="s">
        <v>1337</v>
      </c>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79" x14ac:dyDescent="0.2">
      <c r="A108" s="69"/>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t="s">
        <v>1338</v>
      </c>
    </row>
    <row r="109" spans="1:79" x14ac:dyDescent="0.2">
      <c r="A109" s="69"/>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CA109" s="1" t="s">
        <v>1339</v>
      </c>
    </row>
    <row r="110" spans="1:79" x14ac:dyDescent="0.2">
      <c r="A110" s="69"/>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row>
    <row r="111" spans="1:79" x14ac:dyDescent="0.2">
      <c r="A111" s="69"/>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row>
    <row r="112" spans="1:79" x14ac:dyDescent="0.2">
      <c r="A112" s="69"/>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row>
    <row r="113" spans="1:91" x14ac:dyDescent="0.2">
      <c r="A113" s="69"/>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row>
    <row r="114" spans="1:91" s="167" customFormat="1" x14ac:dyDescent="0.2">
      <c r="A114" s="69"/>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row>
    <row r="115" spans="1:91" s="225" customFormat="1" x14ac:dyDescent="0.2">
      <c r="A115" s="224" t="s">
        <v>129</v>
      </c>
    </row>
    <row r="116" spans="1:91" s="225" customFormat="1" x14ac:dyDescent="0.2">
      <c r="A116" s="226"/>
      <c r="H116" s="225" t="s">
        <v>1340</v>
      </c>
      <c r="P116" s="229"/>
    </row>
    <row r="117" spans="1:91" s="225" customFormat="1" x14ac:dyDescent="0.2">
      <c r="A117" s="226"/>
      <c r="I117" s="225" t="s">
        <v>1341</v>
      </c>
      <c r="P117" s="229"/>
    </row>
    <row r="118" spans="1:91" s="225" customFormat="1" x14ac:dyDescent="0.2">
      <c r="A118" s="226"/>
      <c r="J118" s="225" t="s">
        <v>1342</v>
      </c>
      <c r="P118" s="229"/>
    </row>
    <row r="119" spans="1:91" s="225" customFormat="1" x14ac:dyDescent="0.2">
      <c r="A119" s="226"/>
      <c r="J119" s="225" t="s">
        <v>1343</v>
      </c>
      <c r="P119" s="229"/>
    </row>
    <row r="120" spans="1:91" s="225" customFormat="1" x14ac:dyDescent="0.2">
      <c r="A120" s="226"/>
      <c r="J120" s="225" t="s">
        <v>1344</v>
      </c>
      <c r="P120" s="229"/>
    </row>
    <row r="121" spans="1:91" s="225" customFormat="1" x14ac:dyDescent="0.2">
      <c r="A121" s="226"/>
      <c r="K121" s="225" t="s">
        <v>1345</v>
      </c>
      <c r="P121" s="229"/>
    </row>
    <row r="122" spans="1:91" s="225" customFormat="1" x14ac:dyDescent="0.2">
      <c r="A122" s="226"/>
      <c r="P122" s="229"/>
      <c r="X122" s="225" t="s">
        <v>1346</v>
      </c>
    </row>
    <row r="123" spans="1:91" s="225" customFormat="1" x14ac:dyDescent="0.2">
      <c r="A123" s="226"/>
      <c r="P123" s="229"/>
    </row>
    <row r="124" spans="1:91" s="225" customFormat="1" x14ac:dyDescent="0.2">
      <c r="A124" s="226"/>
      <c r="P124" s="229"/>
      <c r="CB124" s="225" t="s">
        <v>1347</v>
      </c>
    </row>
    <row r="125" spans="1:91" s="225" customFormat="1" x14ac:dyDescent="0.2">
      <c r="A125" s="226"/>
      <c r="P125" s="229"/>
      <c r="CL125" s="225" t="s">
        <v>1348</v>
      </c>
    </row>
    <row r="126" spans="1:91" s="225" customFormat="1" x14ac:dyDescent="0.2">
      <c r="A126" s="226"/>
      <c r="P126" s="229"/>
      <c r="CM126" s="225" t="s">
        <v>1349</v>
      </c>
    </row>
    <row r="127" spans="1:91" s="228" customFormat="1" x14ac:dyDescent="0.2">
      <c r="A127" s="226"/>
    </row>
    <row r="128" spans="1:91" x14ac:dyDescent="0.2">
      <c r="A128" s="182" t="s">
        <v>585</v>
      </c>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row>
    <row r="129" spans="1:76" x14ac:dyDescent="0.2">
      <c r="A129" s="69"/>
      <c r="B129" s="33"/>
      <c r="C129" s="33"/>
      <c r="D129" s="33"/>
      <c r="E129" s="33" t="s">
        <v>1350</v>
      </c>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row>
    <row r="130" spans="1:76" x14ac:dyDescent="0.2">
      <c r="A130" s="69"/>
      <c r="B130" s="33"/>
      <c r="C130" s="33"/>
      <c r="D130" s="33"/>
      <c r="E130" s="33"/>
      <c r="F130" s="33"/>
      <c r="G130" s="33"/>
      <c r="H130" s="33"/>
      <c r="I130" s="33"/>
      <c r="J130" s="33"/>
      <c r="K130" s="33" t="s">
        <v>1351</v>
      </c>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row>
    <row r="131" spans="1:76" x14ac:dyDescent="0.2">
      <c r="A131" s="69"/>
      <c r="B131" s="33"/>
      <c r="C131" s="33"/>
      <c r="D131" s="33"/>
      <c r="E131" s="33"/>
      <c r="F131" s="33"/>
      <c r="G131" s="33"/>
      <c r="H131" s="33"/>
      <c r="I131" s="33"/>
      <c r="J131" s="33"/>
      <c r="K131" s="33"/>
      <c r="L131" s="33"/>
      <c r="M131" s="33"/>
      <c r="N131" s="33"/>
      <c r="O131" s="33"/>
      <c r="P131" s="33"/>
      <c r="Q131" s="33"/>
      <c r="R131" s="33"/>
      <c r="S131" s="33"/>
      <c r="T131" s="33"/>
      <c r="U131" s="33"/>
      <c r="V131" s="33" t="s">
        <v>1352</v>
      </c>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row>
    <row r="132" spans="1:76" x14ac:dyDescent="0.2">
      <c r="A132" s="69"/>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1:76" x14ac:dyDescent="0.2">
      <c r="A133" s="69"/>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76" x14ac:dyDescent="0.2">
      <c r="A134" s="69"/>
      <c r="B134" s="33"/>
      <c r="C134" s="33"/>
      <c r="D134" s="33"/>
      <c r="E134" s="33"/>
      <c r="F134" s="33"/>
      <c r="G134" s="33"/>
      <c r="H134" s="33"/>
      <c r="I134" s="33"/>
      <c r="J134" s="33"/>
      <c r="K134" s="33"/>
      <c r="L134" s="33"/>
      <c r="M134" s="33"/>
      <c r="N134" s="33"/>
      <c r="O134" s="33"/>
      <c r="P134" s="33"/>
      <c r="Q134" s="33"/>
      <c r="R134" s="33"/>
      <c r="S134" s="33"/>
      <c r="T134" s="33"/>
      <c r="U134" s="33"/>
      <c r="V134" s="33"/>
      <c r="W134" s="33"/>
      <c r="X134" s="33" t="s">
        <v>1346</v>
      </c>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76" x14ac:dyDescent="0.2">
      <c r="A135" s="69"/>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t="s">
        <v>1353</v>
      </c>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76" x14ac:dyDescent="0.2">
      <c r="A136" s="6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t="s">
        <v>1354</v>
      </c>
      <c r="BH136" s="33"/>
      <c r="BI136" s="33"/>
      <c r="BJ136" s="33"/>
      <c r="BK136" s="33"/>
      <c r="BL136" s="33"/>
      <c r="BM136" s="33"/>
      <c r="BN136" s="33"/>
      <c r="BO136" s="33"/>
      <c r="BP136" s="33"/>
      <c r="BQ136" s="33"/>
      <c r="BR136" s="33"/>
      <c r="BS136" s="33"/>
      <c r="BT136" s="33"/>
      <c r="BU136" s="33"/>
      <c r="BV136" s="33"/>
      <c r="BW136" s="33"/>
      <c r="BX136" s="33"/>
    </row>
    <row r="137" spans="1:76" x14ac:dyDescent="0.2">
      <c r="A137" s="69"/>
      <c r="B137" s="33"/>
      <c r="C137" s="33"/>
      <c r="D137" s="33"/>
      <c r="E137" s="33"/>
      <c r="F137" s="33"/>
      <c r="G137" s="33"/>
      <c r="H137" s="33"/>
      <c r="I137" s="33"/>
      <c r="J137" s="33"/>
      <c r="K137" s="33"/>
      <c r="L137" s="33"/>
      <c r="M137" s="33"/>
      <c r="N137" s="33"/>
      <c r="O137" s="33"/>
      <c r="P137" s="33"/>
      <c r="Q137" s="33"/>
      <c r="R137" s="33"/>
      <c r="S137" s="33"/>
      <c r="T137" s="33"/>
      <c r="U137" s="33"/>
      <c r="V137" s="33"/>
      <c r="W137" s="33"/>
      <c r="Y137" s="33"/>
      <c r="Z137" s="33"/>
      <c r="AA137" s="33"/>
      <c r="AB137" s="33"/>
      <c r="AC137" s="33"/>
      <c r="AD137" s="33"/>
      <c r="AE137" s="33"/>
      <c r="AF137" s="33"/>
      <c r="AG137" s="33"/>
      <c r="AH137" s="33"/>
      <c r="AI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1" t="s">
        <v>576</v>
      </c>
      <c r="BH137" s="33"/>
      <c r="BI137" s="33"/>
      <c r="BJ137" s="33"/>
      <c r="BK137" s="33"/>
      <c r="BL137" s="33"/>
      <c r="BM137" s="33"/>
      <c r="BN137" s="33"/>
      <c r="BO137" s="33"/>
      <c r="BP137" s="33"/>
      <c r="BQ137" s="33"/>
      <c r="BR137" s="33"/>
      <c r="BS137" s="33"/>
      <c r="BT137" s="33"/>
      <c r="BU137" s="33"/>
      <c r="BV137" s="33"/>
      <c r="BW137" s="33"/>
      <c r="BX137" s="33"/>
    </row>
    <row r="138" spans="1:76" x14ac:dyDescent="0.2">
      <c r="A138" s="69"/>
      <c r="B138" s="33"/>
      <c r="C138" s="33"/>
      <c r="D138" s="33"/>
      <c r="E138" s="33"/>
      <c r="F138" s="33"/>
      <c r="G138" s="33"/>
      <c r="H138" s="33"/>
      <c r="I138" s="33"/>
      <c r="J138" s="33"/>
      <c r="K138" s="33"/>
      <c r="L138" s="33"/>
      <c r="M138" s="33"/>
      <c r="N138" s="33"/>
      <c r="O138" s="33"/>
      <c r="P138" s="33"/>
      <c r="Q138" s="33"/>
      <c r="R138" s="33"/>
      <c r="S138" s="33"/>
      <c r="T138" s="33"/>
      <c r="U138" s="33"/>
      <c r="V138" s="33"/>
      <c r="W138" s="33"/>
      <c r="Y138" s="33"/>
      <c r="Z138" s="33"/>
      <c r="AA138" s="33"/>
      <c r="AB138" s="33"/>
      <c r="AC138" s="33"/>
      <c r="AD138" s="33"/>
      <c r="AE138" s="33"/>
      <c r="AF138" s="33"/>
      <c r="AG138" s="33"/>
      <c r="AH138" s="33"/>
      <c r="AI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H138" s="33"/>
      <c r="BI138" s="33"/>
      <c r="BJ138" s="33"/>
      <c r="BK138" s="33"/>
      <c r="BL138" s="33"/>
      <c r="BM138" s="33"/>
      <c r="BN138" s="33"/>
      <c r="BO138" s="33"/>
      <c r="BP138" s="33"/>
      <c r="BQ138" s="33"/>
      <c r="BR138" s="33"/>
      <c r="BS138" s="33"/>
      <c r="BT138" s="33"/>
      <c r="BU138" s="33"/>
      <c r="BV138" s="33" t="s">
        <v>1355</v>
      </c>
      <c r="BW138" s="33"/>
      <c r="BX138" s="33"/>
    </row>
    <row r="139" spans="1:76" s="167" customFormat="1" x14ac:dyDescent="0.2">
      <c r="A139" s="69"/>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row>
    <row r="140" spans="1:76" x14ac:dyDescent="0.2">
      <c r="A140" s="182" t="s">
        <v>10</v>
      </c>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76"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76" s="167" customFormat="1" x14ac:dyDescent="0.2">
      <c r="A142" s="69"/>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row>
    <row r="143" spans="1:76" s="56" customFormat="1" x14ac:dyDescent="0.2">
      <c r="A143" s="182" t="s">
        <v>945</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row>
    <row r="144" spans="1:76" s="56" customFormat="1" x14ac:dyDescent="0.2">
      <c r="A144" s="6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row>
    <row r="145" spans="1:76" s="167" customFormat="1" x14ac:dyDescent="0.2">
      <c r="A145" s="181"/>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row>
    <row r="146" spans="1:76" s="56" customFormat="1" x14ac:dyDescent="0.2">
      <c r="A146" s="69" t="s">
        <v>951</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row>
    <row r="147" spans="1:76" s="56" customFormat="1" x14ac:dyDescent="0.2">
      <c r="A147" s="69" t="s">
        <v>952</v>
      </c>
      <c r="B147" s="5"/>
      <c r="C147" s="5"/>
      <c r="D147" s="5"/>
      <c r="E147" s="5"/>
      <c r="F147" s="5"/>
      <c r="G147" s="5"/>
      <c r="H147" s="5"/>
      <c r="I147" s="5"/>
      <c r="J147" s="5"/>
      <c r="K147" s="5"/>
      <c r="L147" s="5"/>
      <c r="M147" s="5"/>
      <c r="N147" s="5"/>
      <c r="O147" s="5"/>
      <c r="P147" s="5"/>
      <c r="Q147" s="5"/>
      <c r="R147" s="5"/>
      <c r="S147" s="5"/>
      <c r="T147" s="5"/>
      <c r="U147" s="5"/>
      <c r="W147" s="5"/>
      <c r="X147" s="5"/>
      <c r="Y147" s="5"/>
      <c r="Z147" s="5"/>
      <c r="AA147" s="5"/>
      <c r="AB147" s="5"/>
      <c r="AC147" s="5"/>
      <c r="AD147" s="5"/>
      <c r="AE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row>
    <row r="148" spans="1:76" s="56" customFormat="1" x14ac:dyDescent="0.2">
      <c r="A148" s="69" t="s">
        <v>209</v>
      </c>
      <c r="B148" s="5"/>
      <c r="C148" s="5"/>
      <c r="D148" s="5"/>
      <c r="E148" s="5"/>
      <c r="F148" s="5"/>
      <c r="G148" s="5"/>
      <c r="H148" s="5"/>
      <c r="I148" s="5"/>
      <c r="J148" s="5"/>
      <c r="K148" s="5"/>
      <c r="L148" s="5"/>
      <c r="M148" s="5"/>
      <c r="N148" s="5"/>
      <c r="O148" s="5"/>
      <c r="P148" s="5"/>
      <c r="Q148" s="5"/>
      <c r="R148" s="5"/>
      <c r="S148" s="5"/>
      <c r="T148" s="5"/>
      <c r="U148" s="5"/>
      <c r="V148" s="1"/>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row>
    <row r="149" spans="1:76" s="167" customFormat="1" x14ac:dyDescent="0.2">
      <c r="A149" s="69"/>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row>
    <row r="150" spans="1:76" x14ac:dyDescent="0.2">
      <c r="A150" s="182" t="s">
        <v>11</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row>
    <row r="151" spans="1:76" x14ac:dyDescent="0.2">
      <c r="A151" s="69" t="s">
        <v>953</v>
      </c>
      <c r="B151" s="33"/>
      <c r="C151" s="33"/>
      <c r="D151" s="33"/>
      <c r="E151" s="33"/>
      <c r="F151" s="33"/>
      <c r="G151" s="33"/>
      <c r="H151" s="33"/>
      <c r="I151" s="33"/>
      <c r="J151" s="33"/>
      <c r="K151" s="33"/>
      <c r="L151" s="33"/>
      <c r="M151" s="33"/>
      <c r="N151" s="33"/>
      <c r="O151" s="33"/>
      <c r="P151" s="33"/>
      <c r="Q151" s="33"/>
      <c r="R151" s="33"/>
      <c r="S151" s="33"/>
      <c r="T151" s="33"/>
      <c r="U151" s="33"/>
      <c r="V151" s="1" t="s">
        <v>1356</v>
      </c>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row>
    <row r="152" spans="1:76" x14ac:dyDescent="0.2">
      <c r="A152" s="69" t="s">
        <v>954</v>
      </c>
      <c r="B152" s="33"/>
      <c r="C152" s="33"/>
      <c r="D152" s="33"/>
      <c r="E152" s="33"/>
      <c r="F152" s="33"/>
      <c r="G152" s="33"/>
      <c r="H152" s="33"/>
      <c r="I152" s="33"/>
      <c r="J152" s="33"/>
      <c r="K152" s="33"/>
      <c r="L152" s="33"/>
      <c r="M152" s="33"/>
      <c r="O152" s="33"/>
      <c r="P152" s="33"/>
      <c r="Q152" s="33"/>
      <c r="R152" s="33"/>
      <c r="S152" s="33"/>
      <c r="T152" s="33"/>
      <c r="U152" s="33"/>
      <c r="V152" s="33"/>
      <c r="W152" s="1" t="s">
        <v>1357</v>
      </c>
      <c r="X152" s="33"/>
      <c r="Y152" s="33"/>
      <c r="Z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row>
    <row r="153" spans="1:76" x14ac:dyDescent="0.2">
      <c r="A153" s="69"/>
      <c r="B153" s="33"/>
      <c r="C153" s="33"/>
      <c r="D153" s="33"/>
      <c r="E153" s="33"/>
      <c r="F153" s="33"/>
      <c r="G153" s="33"/>
      <c r="H153" s="33"/>
      <c r="I153" s="33"/>
      <c r="J153" s="33"/>
      <c r="K153" s="33"/>
      <c r="L153" s="33"/>
      <c r="M153" s="33"/>
      <c r="O153" s="33"/>
      <c r="P153" s="33"/>
      <c r="Q153" s="33"/>
      <c r="R153" s="33"/>
      <c r="S153" s="33"/>
      <c r="T153" s="33"/>
      <c r="U153" s="33"/>
      <c r="V153" s="33"/>
      <c r="W153" s="33"/>
      <c r="X153" s="33"/>
      <c r="Y153" s="33"/>
      <c r="Z153" s="33"/>
      <c r="AA153" s="33" t="s">
        <v>1358</v>
      </c>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row>
    <row r="154" spans="1:76" x14ac:dyDescent="0.2">
      <c r="A154" s="69"/>
      <c r="B154" s="33"/>
      <c r="C154" s="33"/>
      <c r="D154" s="33"/>
      <c r="E154" s="33"/>
      <c r="F154" s="33"/>
      <c r="G154" s="33"/>
      <c r="H154" s="33"/>
      <c r="I154" s="33"/>
      <c r="J154" s="33"/>
      <c r="K154" s="33"/>
      <c r="L154" s="33"/>
      <c r="M154" s="33"/>
      <c r="N154" s="33"/>
      <c r="O154" s="33"/>
      <c r="P154" s="33"/>
      <c r="Q154" s="33"/>
      <c r="R154" s="33"/>
      <c r="S154" s="33"/>
      <c r="T154" s="33"/>
      <c r="U154" s="33"/>
      <c r="V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t="s">
        <v>1359</v>
      </c>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row>
    <row r="155" spans="1:76" x14ac:dyDescent="0.2">
      <c r="A155" s="69"/>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t="s">
        <v>1360</v>
      </c>
      <c r="BG155" s="33"/>
      <c r="BH155" s="33"/>
      <c r="BI155" s="33"/>
      <c r="BJ155" s="33"/>
      <c r="BK155" s="33"/>
      <c r="BL155" s="33"/>
      <c r="BM155" s="33"/>
      <c r="BN155" s="33"/>
      <c r="BO155" s="33"/>
      <c r="BP155" s="33"/>
      <c r="BQ155" s="33"/>
      <c r="BR155" s="33"/>
      <c r="BS155" s="33"/>
      <c r="BT155" s="33"/>
      <c r="BU155" s="33"/>
      <c r="BV155" s="33"/>
      <c r="BW155" s="33"/>
      <c r="BX155" s="33"/>
    </row>
    <row r="156" spans="1:76" x14ac:dyDescent="0.2">
      <c r="A156" s="6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row>
    <row r="157" spans="1:76" s="167" customFormat="1" x14ac:dyDescent="0.2">
      <c r="A157" s="69"/>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row>
    <row r="158" spans="1:76" x14ac:dyDescent="0.2">
      <c r="A158" s="182" t="s">
        <v>94</v>
      </c>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row>
    <row r="159" spans="1:76" x14ac:dyDescent="0.2">
      <c r="A159" s="69"/>
      <c r="B159" s="33"/>
      <c r="C159" s="33"/>
      <c r="D159" s="33"/>
      <c r="E159" s="33"/>
      <c r="F159" s="33"/>
      <c r="G159" s="33"/>
      <c r="H159" s="33"/>
      <c r="I159" s="33"/>
      <c r="J159" s="33"/>
      <c r="K159" s="33"/>
      <c r="L159" s="33"/>
      <c r="M159" s="33"/>
      <c r="N159" s="33"/>
      <c r="O159" s="33"/>
      <c r="P159" s="33" t="s">
        <v>2289</v>
      </c>
      <c r="Q159" s="33"/>
      <c r="R159" s="33"/>
      <c r="S159" s="33"/>
      <c r="T159" s="33"/>
      <c r="U159" s="33"/>
      <c r="V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M159" s="33"/>
      <c r="BN159" s="33"/>
      <c r="BO159" s="33"/>
      <c r="BP159" s="33"/>
      <c r="BQ159" s="33"/>
      <c r="BR159" s="33"/>
      <c r="BS159" s="33"/>
      <c r="BT159" s="33"/>
      <c r="BU159" s="33"/>
      <c r="BV159" s="33"/>
      <c r="BW159" s="33"/>
      <c r="BX159" s="33"/>
    </row>
    <row r="160" spans="1:76" x14ac:dyDescent="0.2">
      <c r="A160" s="69"/>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row>
    <row r="161" spans="1:83" x14ac:dyDescent="0.2">
      <c r="A161" s="69"/>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row>
    <row r="162" spans="1:83" x14ac:dyDescent="0.2">
      <c r="A162" s="69"/>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row>
    <row r="163" spans="1:83" x14ac:dyDescent="0.2">
      <c r="A163" s="69"/>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83" x14ac:dyDescent="0.2">
      <c r="A164" s="69"/>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J164" s="33"/>
      <c r="BK164" s="33"/>
      <c r="BL164" s="33"/>
      <c r="BM164" s="33"/>
      <c r="BN164" s="33"/>
      <c r="BO164" s="33"/>
      <c r="BP164" s="33"/>
      <c r="BQ164" s="33"/>
      <c r="BR164" s="33"/>
      <c r="BS164" s="33"/>
      <c r="BT164" s="33"/>
      <c r="BU164" s="33"/>
      <c r="BV164" s="33"/>
      <c r="BW164" s="33"/>
      <c r="BX164" s="33"/>
    </row>
    <row r="165" spans="1:83" x14ac:dyDescent="0.2">
      <c r="A165" s="69"/>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CA165" s="1" t="s">
        <v>1361</v>
      </c>
    </row>
    <row r="166" spans="1:83" x14ac:dyDescent="0.2">
      <c r="A166" s="69"/>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CE166" s="1" t="s">
        <v>1362</v>
      </c>
    </row>
    <row r="167" spans="1:83" s="167" customFormat="1" x14ac:dyDescent="0.2">
      <c r="A167" s="69"/>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row>
    <row r="168" spans="1:83" s="165" customFormat="1" x14ac:dyDescent="0.2">
      <c r="A168" s="182" t="s">
        <v>946</v>
      </c>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row>
    <row r="169" spans="1:83" s="56" customFormat="1" x14ac:dyDescent="0.2">
      <c r="A169" s="69" t="s">
        <v>943</v>
      </c>
      <c r="B169" s="5"/>
      <c r="C169" s="5"/>
      <c r="D169" s="5"/>
      <c r="E169" s="5"/>
      <c r="F169" s="5"/>
      <c r="G169" s="5"/>
      <c r="H169" s="5"/>
      <c r="I169" s="5"/>
      <c r="J169" s="5"/>
      <c r="K169" s="5"/>
      <c r="L169" s="5"/>
      <c r="M169" s="5"/>
      <c r="N169" s="5"/>
      <c r="O169" s="5"/>
      <c r="P169" s="5"/>
      <c r="Q169" s="5"/>
      <c r="R169" s="5"/>
      <c r="S169" s="5"/>
      <c r="T169" s="5"/>
      <c r="U169" s="5"/>
      <c r="V169" s="5"/>
      <c r="W169" s="1" t="s">
        <v>1357</v>
      </c>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row>
    <row r="170" spans="1:83" s="167" customFormat="1" x14ac:dyDescent="0.2">
      <c r="A170" s="181"/>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168"/>
      <c r="BX170" s="168"/>
    </row>
    <row r="171" spans="1:83" s="249" customFormat="1" x14ac:dyDescent="0.2">
      <c r="A171" s="248" t="s">
        <v>220</v>
      </c>
    </row>
    <row r="172" spans="1:83" s="249" customFormat="1" x14ac:dyDescent="0.2">
      <c r="A172" s="250"/>
      <c r="M172" s="249" t="s">
        <v>2319</v>
      </c>
    </row>
    <row r="173" spans="1:83" s="249" customFormat="1" x14ac:dyDescent="0.2">
      <c r="A173" s="250"/>
      <c r="P173" s="249" t="s">
        <v>1363</v>
      </c>
    </row>
    <row r="174" spans="1:83" s="249" customFormat="1" x14ac:dyDescent="0.2">
      <c r="A174" s="250"/>
      <c r="P174" s="249" t="s">
        <v>1364</v>
      </c>
    </row>
    <row r="175" spans="1:83" s="249" customFormat="1" x14ac:dyDescent="0.2">
      <c r="A175" s="250"/>
    </row>
    <row r="176" spans="1:83" s="249" customFormat="1" x14ac:dyDescent="0.2">
      <c r="A176" s="250"/>
    </row>
    <row r="177" spans="1:83" s="249" customFormat="1" x14ac:dyDescent="0.2">
      <c r="A177" s="250"/>
    </row>
    <row r="178" spans="1:83" s="249" customFormat="1" x14ac:dyDescent="0.2">
      <c r="A178" s="250"/>
      <c r="CA178" s="249" t="s">
        <v>1361</v>
      </c>
    </row>
    <row r="179" spans="1:83" s="249" customFormat="1" x14ac:dyDescent="0.2">
      <c r="A179" s="250"/>
      <c r="CE179" s="249" t="s">
        <v>1362</v>
      </c>
    </row>
    <row r="180" spans="1:83" s="251" customFormat="1" x14ac:dyDescent="0.2">
      <c r="A180" s="250"/>
    </row>
    <row r="181" spans="1:83" x14ac:dyDescent="0.2">
      <c r="A181" s="182" t="s">
        <v>128</v>
      </c>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row>
    <row r="182" spans="1:83" x14ac:dyDescent="0.2">
      <c r="A182" s="56"/>
      <c r="W182" s="1" t="s">
        <v>1357</v>
      </c>
    </row>
    <row r="183" spans="1:83" x14ac:dyDescent="0.2">
      <c r="A183" s="69"/>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1" t="s">
        <v>1365</v>
      </c>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row>
    <row r="184" spans="1:83" s="167" customFormat="1" x14ac:dyDescent="0.2">
      <c r="A184" s="69"/>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c r="BD184" s="168"/>
      <c r="BE184" s="168"/>
      <c r="BF184" s="168"/>
      <c r="BG184" s="168"/>
      <c r="BH184" s="168"/>
      <c r="BI184" s="168"/>
      <c r="BJ184" s="168"/>
      <c r="BK184" s="168"/>
      <c r="BL184" s="168"/>
      <c r="BM184" s="168"/>
      <c r="BN184" s="168"/>
      <c r="BO184" s="168"/>
      <c r="BP184" s="168"/>
      <c r="BQ184" s="168"/>
      <c r="BR184" s="168"/>
      <c r="BS184" s="168"/>
      <c r="BT184" s="168"/>
      <c r="BU184" s="168"/>
      <c r="BV184" s="168"/>
      <c r="BW184" s="168"/>
      <c r="BX184" s="168"/>
    </row>
    <row r="185" spans="1:83" s="495" customFormat="1" x14ac:dyDescent="0.2">
      <c r="A185" s="494" t="s">
        <v>950</v>
      </c>
    </row>
    <row r="186" spans="1:83" s="306" customFormat="1" x14ac:dyDescent="0.2">
      <c r="A186" s="497"/>
      <c r="N186" s="306" t="s">
        <v>1366</v>
      </c>
    </row>
    <row r="187" spans="1:83" s="498" customFormat="1" x14ac:dyDescent="0.2">
      <c r="A187" s="306"/>
      <c r="Q187" s="498" t="s">
        <v>1367</v>
      </c>
    </row>
    <row r="188" spans="1:83" s="498" customFormat="1" x14ac:dyDescent="0.2">
      <c r="A188" s="306"/>
      <c r="X188" s="498" t="s">
        <v>1368</v>
      </c>
    </row>
    <row r="189" spans="1:83" s="498" customFormat="1" x14ac:dyDescent="0.2">
      <c r="A189" s="306"/>
      <c r="BE189" s="498" t="s">
        <v>2393</v>
      </c>
    </row>
    <row r="190" spans="1:83" s="500" customFormat="1" x14ac:dyDescent="0.2">
      <c r="A190" s="499"/>
    </row>
    <row r="191" spans="1:83" s="495" customFormat="1" x14ac:dyDescent="0.2">
      <c r="A191" s="494" t="s">
        <v>949</v>
      </c>
    </row>
    <row r="192" spans="1:83" s="306" customFormat="1" x14ac:dyDescent="0.2">
      <c r="A192" s="497"/>
      <c r="N192" s="306" t="s">
        <v>1366</v>
      </c>
    </row>
    <row r="193" spans="1:76" s="498" customFormat="1" x14ac:dyDescent="0.2">
      <c r="A193" s="306"/>
      <c r="P193" s="498" t="s">
        <v>1369</v>
      </c>
    </row>
    <row r="194" spans="1:76" s="498" customFormat="1" x14ac:dyDescent="0.2">
      <c r="A194" s="306"/>
      <c r="Q194" s="498" t="s">
        <v>1367</v>
      </c>
    </row>
    <row r="195" spans="1:76" s="498" customFormat="1" x14ac:dyDescent="0.2">
      <c r="A195" s="306"/>
      <c r="V195" s="498" t="s">
        <v>1356</v>
      </c>
    </row>
    <row r="196" spans="1:76" s="498" customFormat="1" x14ac:dyDescent="0.2">
      <c r="A196" s="306"/>
      <c r="BE196" s="498" t="s">
        <v>2393</v>
      </c>
    </row>
    <row r="197" spans="1:76" s="498" customFormat="1" x14ac:dyDescent="0.2">
      <c r="A197" s="497"/>
      <c r="BX197" s="498" t="s">
        <v>1892</v>
      </c>
    </row>
    <row r="198" spans="1:76" s="500" customFormat="1" x14ac:dyDescent="0.2">
      <c r="A198" s="499"/>
    </row>
    <row r="199" spans="1:76" s="495" customFormat="1" x14ac:dyDescent="0.2">
      <c r="A199" s="494" t="s">
        <v>948</v>
      </c>
    </row>
    <row r="200" spans="1:76" s="306" customFormat="1" x14ac:dyDescent="0.2">
      <c r="A200" s="497"/>
      <c r="N200" s="306" t="s">
        <v>1366</v>
      </c>
    </row>
    <row r="201" spans="1:76" s="498" customFormat="1" x14ac:dyDescent="0.2">
      <c r="A201" s="306"/>
      <c r="R201" s="498" t="s">
        <v>1371</v>
      </c>
    </row>
    <row r="202" spans="1:76" s="498" customFormat="1" x14ac:dyDescent="0.2">
      <c r="A202" s="306"/>
      <c r="W202" s="498" t="s">
        <v>1357</v>
      </c>
    </row>
    <row r="203" spans="1:76" s="498" customFormat="1" x14ac:dyDescent="0.2">
      <c r="A203" s="306"/>
      <c r="AI203" s="498" t="s">
        <v>1372</v>
      </c>
    </row>
    <row r="204" spans="1:76" s="498" customFormat="1" x14ac:dyDescent="0.2">
      <c r="A204" s="306"/>
      <c r="BE204" s="498" t="s">
        <v>2393</v>
      </c>
    </row>
    <row r="205" spans="1:76" s="500" customFormat="1" x14ac:dyDescent="0.2">
      <c r="A205" s="499"/>
    </row>
    <row r="206" spans="1:76" s="495" customFormat="1" x14ac:dyDescent="0.2">
      <c r="A206" s="494" t="s">
        <v>947</v>
      </c>
    </row>
    <row r="207" spans="1:76" s="306" customFormat="1" x14ac:dyDescent="0.2">
      <c r="A207" s="497"/>
      <c r="N207" s="306" t="s">
        <v>1366</v>
      </c>
    </row>
    <row r="208" spans="1:76" s="498" customFormat="1" x14ac:dyDescent="0.2">
      <c r="A208" s="306"/>
      <c r="BE208" s="498" t="s">
        <v>2393</v>
      </c>
    </row>
    <row r="209" spans="1:76" s="500" customFormat="1" x14ac:dyDescent="0.2">
      <c r="A209" s="499"/>
    </row>
    <row r="210" spans="1:76" s="495" customFormat="1" x14ac:dyDescent="0.2">
      <c r="A210" s="494" t="s">
        <v>95</v>
      </c>
    </row>
    <row r="211" spans="1:76" s="306" customFormat="1" x14ac:dyDescent="0.2">
      <c r="A211" s="497" t="s">
        <v>944</v>
      </c>
    </row>
    <row r="212" spans="1:76" s="500" customFormat="1" x14ac:dyDescent="0.2">
      <c r="A212" s="499"/>
    </row>
    <row r="213" spans="1:76" x14ac:dyDescent="0.2">
      <c r="A213" s="182" t="s">
        <v>130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row>
    <row r="214" spans="1:76" x14ac:dyDescent="0.2">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row>
    <row r="215" spans="1:76" x14ac:dyDescent="0.2">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L215" s="33"/>
      <c r="BM215" s="33"/>
      <c r="BN215" s="33"/>
      <c r="BO215" s="33"/>
      <c r="BP215" s="33"/>
      <c r="BQ215" s="33"/>
      <c r="BR215" s="33"/>
      <c r="BS215" s="33"/>
      <c r="BT215" s="33"/>
      <c r="BU215" s="33"/>
      <c r="BV215" s="33"/>
      <c r="BW215" s="33"/>
      <c r="BX215" s="33"/>
    </row>
    <row r="217" spans="1:76" s="169" customFormat="1" x14ac:dyDescent="0.2">
      <c r="A217" s="217" t="s">
        <v>15</v>
      </c>
      <c r="E217" s="169" t="s">
        <v>1933</v>
      </c>
    </row>
    <row r="218" spans="1:76" s="170" customFormat="1" x14ac:dyDescent="0.2">
      <c r="A218" s="218"/>
      <c r="I218" s="170" t="s">
        <v>1915</v>
      </c>
    </row>
    <row r="219" spans="1:76" s="170" customFormat="1" x14ac:dyDescent="0.2">
      <c r="A219" s="218"/>
      <c r="P219" s="170" t="s">
        <v>1935</v>
      </c>
    </row>
    <row r="220" spans="1:76" s="170" customFormat="1" x14ac:dyDescent="0.2">
      <c r="A220" s="218"/>
      <c r="T220" s="170" t="s">
        <v>1936</v>
      </c>
    </row>
    <row r="221" spans="1:76" s="170" customFormat="1" x14ac:dyDescent="0.2">
      <c r="A221" s="218"/>
      <c r="V221" s="170" t="s">
        <v>1937</v>
      </c>
    </row>
    <row r="222" spans="1:76" s="170" customFormat="1" x14ac:dyDescent="0.2">
      <c r="A222" s="218"/>
    </row>
    <row r="223" spans="1:76" s="170" customFormat="1" x14ac:dyDescent="0.2">
      <c r="A223" s="218"/>
    </row>
    <row r="224" spans="1:76" s="170" customFormat="1" x14ac:dyDescent="0.2">
      <c r="A224" s="218"/>
      <c r="BX224" s="170" t="s">
        <v>1938</v>
      </c>
    </row>
    <row r="225" spans="1:42" s="171" customFormat="1" x14ac:dyDescent="0.2">
      <c r="A225" s="219"/>
    </row>
    <row r="226" spans="1:42" s="172" customFormat="1" x14ac:dyDescent="0.2">
      <c r="A226" s="220" t="s">
        <v>16</v>
      </c>
      <c r="C226" s="172" t="s">
        <v>1881</v>
      </c>
    </row>
    <row r="227" spans="1:42" s="173" customFormat="1" x14ac:dyDescent="0.2">
      <c r="A227" s="221"/>
      <c r="I227" s="173" t="s">
        <v>1915</v>
      </c>
    </row>
    <row r="228" spans="1:42" s="173" customFormat="1" x14ac:dyDescent="0.2">
      <c r="A228" s="221"/>
      <c r="AP228" s="173" t="s">
        <v>1373</v>
      </c>
    </row>
    <row r="229" spans="1:42" s="173" customFormat="1" x14ac:dyDescent="0.2">
      <c r="A229" s="221"/>
    </row>
    <row r="230" spans="1:42" s="174" customFormat="1" x14ac:dyDescent="0.2">
      <c r="A230" s="222"/>
    </row>
  </sheetData>
  <phoneticPr fontId="1" type="noConversion"/>
  <pageMargins left="0.75" right="0.75" top="1" bottom="1" header="0.5" footer="0.5"/>
  <pageSetup paperSize="17" scale="73"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X328"/>
  <sheetViews>
    <sheetView zoomScaleNormal="100" workbookViewId="0">
      <pane xSplit="1" ySplit="2" topLeftCell="B249"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5490</v>
      </c>
      <c r="C2" s="37">
        <f>(11000-C36)+'WA4'!$A$5</f>
        <v>5480</v>
      </c>
      <c r="D2" s="37">
        <f>(11000-D36)+'WA4'!$A$5</f>
        <v>5470</v>
      </c>
      <c r="E2" s="37">
        <f>(11000-E36)+'WA4'!$A$5</f>
        <v>5460</v>
      </c>
      <c r="F2" s="37">
        <f>(11000-F36)+'WA4'!$A$5</f>
        <v>5450</v>
      </c>
      <c r="G2" s="37">
        <f>(11000-G36)+'WA4'!$A$5</f>
        <v>5440</v>
      </c>
      <c r="H2" s="37">
        <f>(11000-H36)+'WA4'!$A$5</f>
        <v>5430</v>
      </c>
      <c r="I2" s="37">
        <f>(11000-I36)+'WA4'!$A$5</f>
        <v>5420</v>
      </c>
      <c r="J2" s="37">
        <f>(11000-J36)+'WA4'!$A$5</f>
        <v>5410</v>
      </c>
      <c r="K2" s="37">
        <f>(11000-K36)+'WA4'!$A$5</f>
        <v>5400</v>
      </c>
      <c r="L2" s="37">
        <f>(11000-L36)+'WA4'!$A$5</f>
        <v>5390</v>
      </c>
      <c r="M2" s="37">
        <f>(11000-M36)+'WA4'!$A$5</f>
        <v>5380</v>
      </c>
      <c r="N2" s="37">
        <f>(11000-N36)+'WA4'!$A$5</f>
        <v>5370</v>
      </c>
      <c r="O2" s="37">
        <f>(11000-O36)+'WA4'!$A$5</f>
        <v>5360</v>
      </c>
      <c r="P2" s="37">
        <f>(11000-P36)+'WA4'!$A$5</f>
        <v>5350</v>
      </c>
      <c r="Q2" s="37">
        <f>(11000-Q36)+'WA4'!$A$5</f>
        <v>5340</v>
      </c>
      <c r="R2" s="37">
        <f>(11000-R36)+'WA4'!$A$5</f>
        <v>5330</v>
      </c>
      <c r="S2" s="37">
        <f>(11000-S36)+'WA4'!$A$5</f>
        <v>5320</v>
      </c>
      <c r="T2" s="37">
        <f>(11000-T36)+'WA4'!$A$5</f>
        <v>5310</v>
      </c>
      <c r="U2" s="37">
        <f>(11000-U36)+'WA4'!$A$5</f>
        <v>5300</v>
      </c>
      <c r="V2" s="37">
        <f>(11000-V36)+'WA4'!$A$5</f>
        <v>5290</v>
      </c>
      <c r="W2" s="37">
        <f>(11000-W36)+'WA4'!$A$5</f>
        <v>5280</v>
      </c>
      <c r="X2" s="37">
        <f>(11000-X36)+'WA4'!$A$5</f>
        <v>5270</v>
      </c>
      <c r="Y2" s="37">
        <f>(11000-Y36)+'WA4'!$A$5</f>
        <v>5260</v>
      </c>
      <c r="Z2" s="37">
        <f>(11000-Z36)+'WA4'!$A$5</f>
        <v>5250</v>
      </c>
      <c r="AA2" s="37">
        <f>(11000-AA36)+'WA4'!$A$5</f>
        <v>5240</v>
      </c>
      <c r="AB2" s="37">
        <f>(11000-AB36)+'WA4'!$A$5</f>
        <v>5230</v>
      </c>
      <c r="AC2" s="37">
        <f>(11000-AC36)+'WA4'!$A$5</f>
        <v>5220</v>
      </c>
      <c r="AD2" s="37">
        <f>(11000-AD36)+'WA4'!$A$5</f>
        <v>5210</v>
      </c>
      <c r="AE2" s="37">
        <f>(11000-AE36)+'WA4'!$A$5</f>
        <v>5200</v>
      </c>
      <c r="AF2" s="37">
        <f>(11000-AF36)+'WA4'!$A$5</f>
        <v>5190</v>
      </c>
      <c r="AG2" s="37">
        <f>(11000-AG36)+'WA4'!$A$5</f>
        <v>5180</v>
      </c>
      <c r="AH2" s="37">
        <f>(11000-AH36)+'WA4'!$A$5</f>
        <v>5170</v>
      </c>
      <c r="AI2" s="37">
        <f>(11000-AI36)+'WA4'!$A$5</f>
        <v>5160</v>
      </c>
      <c r="AJ2" s="37">
        <f>(11000-AJ36)+'WA4'!$A$5</f>
        <v>5150</v>
      </c>
      <c r="AK2" s="37">
        <f>(11000-AK36)+'WA4'!$A$5</f>
        <v>5140</v>
      </c>
      <c r="AL2" s="37">
        <f>(11000-AL36)+'WA4'!$A$5</f>
        <v>5130</v>
      </c>
      <c r="AM2" s="37">
        <f>(11000-AM36)+'WA4'!$A$5</f>
        <v>5120</v>
      </c>
      <c r="AN2" s="37">
        <f>(11000-AN36)+'WA4'!$A$5</f>
        <v>5110</v>
      </c>
      <c r="AO2" s="37">
        <f>(11000-AO36)+'WA4'!$A$5</f>
        <v>5100</v>
      </c>
      <c r="AP2" s="37">
        <f>(11000-AP36)+'WA4'!$A$5</f>
        <v>5090</v>
      </c>
      <c r="AQ2" s="37">
        <f>(11000-AQ36)+'WA4'!$A$5</f>
        <v>5080</v>
      </c>
      <c r="AR2" s="37">
        <f>(11000-AR36)+'WA4'!$A$5</f>
        <v>5070</v>
      </c>
      <c r="AS2" s="37">
        <f>(11000-AS36)+'WA4'!$A$5</f>
        <v>5060</v>
      </c>
      <c r="AT2" s="37">
        <f>(11000-AT36)+'WA4'!$A$5</f>
        <v>5050</v>
      </c>
      <c r="AU2" s="37">
        <f>(11000-AU36)+'WA4'!$A$5</f>
        <v>5040</v>
      </c>
      <c r="AV2" s="37">
        <f>(11000-AV36)+'WA4'!$A$5</f>
        <v>5030</v>
      </c>
      <c r="AW2" s="37">
        <f>(11000-AW36)+'WA4'!$A$5</f>
        <v>5020</v>
      </c>
      <c r="AX2" s="37">
        <f>(11000-AX36)+'WA4'!$A$5</f>
        <v>5010</v>
      </c>
      <c r="AY2" s="37">
        <f>(11000-AY36)+'WA4'!$A$5</f>
        <v>5000</v>
      </c>
      <c r="AZ2" s="37">
        <f>(11000-AZ36)+'WA4'!$A$5</f>
        <v>4990</v>
      </c>
      <c r="BA2" s="37">
        <f>(11000-BA36)+'WA4'!$A$5</f>
        <v>4980</v>
      </c>
      <c r="BB2" s="37">
        <f>(11000-BB36)+'WA4'!$A$5</f>
        <v>4970</v>
      </c>
      <c r="BC2" s="37">
        <f>(11000-BC36)+'WA4'!$A$5</f>
        <v>4960</v>
      </c>
      <c r="BD2" s="37">
        <f>(11000-BD36)+'WA4'!$A$5</f>
        <v>4950</v>
      </c>
      <c r="BE2" s="37">
        <f>(11000-BE36)+'WA4'!$A$5</f>
        <v>4940</v>
      </c>
      <c r="BF2" s="37">
        <f>(11000-BF36)+'WA4'!$A$5</f>
        <v>4930</v>
      </c>
      <c r="BG2" s="37">
        <f>(11000-BG36)+'WA4'!$A$5</f>
        <v>4920</v>
      </c>
      <c r="BH2" s="37">
        <f>(11000-BH36)+'WA4'!$A$5</f>
        <v>4910</v>
      </c>
      <c r="BI2" s="37">
        <f>(11000-BI36)+'WA4'!$A$5</f>
        <v>4900</v>
      </c>
      <c r="BJ2" s="37">
        <f>(11000-BJ36)+'WA4'!$A$5</f>
        <v>4890</v>
      </c>
      <c r="BK2" s="37">
        <f>(11000-BK36)+'WA4'!$A$5</f>
        <v>4880</v>
      </c>
      <c r="BL2" s="37">
        <f>(11000-BL36)+'WA4'!$A$5</f>
        <v>4870</v>
      </c>
      <c r="BM2" s="37">
        <f>(11000-BM36)+'WA4'!$A$5</f>
        <v>4860</v>
      </c>
      <c r="BN2" s="37">
        <f>(11000-BN36)+'WA4'!$A$5</f>
        <v>4850</v>
      </c>
      <c r="BO2" s="37">
        <f>(11000-BO36)+'WA4'!$A$5</f>
        <v>4840</v>
      </c>
      <c r="BP2" s="37">
        <f>(11000-BP36)+'WA4'!$A$5</f>
        <v>4830</v>
      </c>
      <c r="BQ2" s="37">
        <f>(11000-BQ36)+'WA4'!$A$5</f>
        <v>4820</v>
      </c>
      <c r="BR2" s="37">
        <f>(11000-BR36)+'WA4'!$A$5</f>
        <v>4810</v>
      </c>
      <c r="BS2" s="37">
        <f>(11000-BS36)+'WA4'!$A$5</f>
        <v>4800</v>
      </c>
      <c r="BT2" s="37">
        <f>(11000-BT36)+'WA4'!$A$5</f>
        <v>4790</v>
      </c>
      <c r="BU2" s="37">
        <f>(11000-BU36)+'WA4'!$A$5</f>
        <v>4780</v>
      </c>
      <c r="BV2" s="37">
        <f>(11000-BV36)+'WA4'!$A$5</f>
        <v>4770</v>
      </c>
      <c r="BW2" s="37">
        <f>(11000-BW36)+'WA4'!$A$5</f>
        <v>4760</v>
      </c>
      <c r="BX2" s="37">
        <f>(11000-BX36)+'WA4'!$A$5</f>
        <v>4750</v>
      </c>
      <c r="BY2" s="37">
        <f>(11000-BY36)+'WA4'!$A$5</f>
        <v>4740</v>
      </c>
      <c r="BZ2" s="37">
        <f>(11000-BZ36)+'WA4'!$A$5</f>
        <v>4730</v>
      </c>
      <c r="CA2" s="37">
        <f>(11000-CA36)+'WA4'!$A$5</f>
        <v>4720</v>
      </c>
      <c r="CB2" s="37">
        <f>(11000-CB36)+'WA4'!$A$5</f>
        <v>4710</v>
      </c>
      <c r="CC2" s="37">
        <f>(11000-CC36)+'WA4'!$A$5</f>
        <v>4700</v>
      </c>
      <c r="CD2" s="37">
        <f>(11000-CD36)+'WA4'!$A$5</f>
        <v>4690</v>
      </c>
      <c r="CE2" s="37">
        <f>(11000-CE36)+'WA4'!$A$5</f>
        <v>4680</v>
      </c>
      <c r="CF2" s="37">
        <f>(11000-CF36)+'WA4'!$A$5</f>
        <v>4670</v>
      </c>
      <c r="CG2" s="37">
        <f>(11000-CG36)+'WA4'!$A$5</f>
        <v>4660</v>
      </c>
      <c r="CH2" s="37">
        <f>(11000-CH36)+'WA4'!$A$5</f>
        <v>4650</v>
      </c>
      <c r="CI2" s="37">
        <f>(11000-CI36)+'WA4'!$A$5</f>
        <v>4640</v>
      </c>
      <c r="CJ2" s="37">
        <f>(11000-CJ36)+'WA4'!$A$5</f>
        <v>4630</v>
      </c>
      <c r="CK2" s="37">
        <f>(11000-CK36)+'WA4'!$A$5</f>
        <v>4620</v>
      </c>
      <c r="CL2" s="37">
        <f>(11000-CL36)+'WA4'!$A$5</f>
        <v>4610</v>
      </c>
      <c r="CM2" s="37">
        <f>(11000-CM36)+'WA4'!$A$5</f>
        <v>4600</v>
      </c>
      <c r="CN2" s="37">
        <f>(11000-CN36)+'WA4'!$A$5</f>
        <v>4590</v>
      </c>
      <c r="CO2" s="37">
        <f>(11000-CO36)+'WA4'!$A$5</f>
        <v>4580</v>
      </c>
      <c r="CP2" s="37">
        <f>(11000-CP36)+'WA4'!$A$5</f>
        <v>4570</v>
      </c>
      <c r="CQ2" s="37">
        <f>(11000-CQ36)+'WA4'!$A$5</f>
        <v>4560</v>
      </c>
      <c r="CR2" s="37">
        <f>(11000-CR36)+'WA4'!$A$5</f>
        <v>4550</v>
      </c>
      <c r="CS2" s="37">
        <f>(11000-CS36)+'WA4'!$A$5</f>
        <v>4540</v>
      </c>
      <c r="CT2" s="37">
        <f>(11000-CT36)+'WA4'!$A$5</f>
        <v>4530</v>
      </c>
      <c r="CU2" s="37">
        <f>(11000-CU36)+'WA4'!$A$5</f>
        <v>4520</v>
      </c>
      <c r="CV2" s="37">
        <f>(11000-CV36)+'WA4'!$A$5</f>
        <v>4510</v>
      </c>
      <c r="CW2" s="37">
        <f>(11000-CW36)+'WA4'!$A$5</f>
        <v>4500</v>
      </c>
      <c r="CX2" s="37">
        <f>(11000-CX36)+'WA4'!$A$5</f>
        <v>4490</v>
      </c>
    </row>
    <row r="3" spans="1:102" x14ac:dyDescent="0.2">
      <c r="A3" s="10" t="s">
        <v>221</v>
      </c>
      <c r="B3" s="10"/>
      <c r="C3" s="10"/>
      <c r="D3" s="10"/>
      <c r="E3" s="10"/>
      <c r="F3" s="43"/>
      <c r="G3" s="43"/>
      <c r="I3" s="1" t="s">
        <v>157</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0"/>
      <c r="B4" s="10"/>
      <c r="C4" s="10"/>
      <c r="D4" s="10"/>
      <c r="E4" s="10"/>
      <c r="F4" s="43"/>
      <c r="G4" s="4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5"/>
      <c r="I7" s="302"/>
      <c r="J7" s="324" t="s">
        <v>51</v>
      </c>
      <c r="K7" s="310"/>
      <c r="L7" s="311"/>
      <c r="M7" s="302"/>
      <c r="N7" s="302"/>
      <c r="O7" s="302"/>
      <c r="P7" s="302"/>
      <c r="Q7" s="5"/>
      <c r="R7" s="5"/>
      <c r="S7" s="5"/>
      <c r="T7" s="5"/>
      <c r="U7" s="303"/>
      <c r="V7" s="301"/>
      <c r="W7" s="5"/>
      <c r="X7" s="5"/>
      <c r="Y7" s="5"/>
      <c r="Z7" s="5"/>
      <c r="AA7" s="322"/>
      <c r="AB7" s="5"/>
      <c r="AC7" s="5"/>
      <c r="AD7" s="5"/>
      <c r="AE7" s="5"/>
      <c r="AF7" s="301"/>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3"/>
      <c r="BJ7" s="301"/>
      <c r="BK7" s="5"/>
      <c r="BL7" s="5"/>
      <c r="BM7" s="5"/>
      <c r="BN7" s="5"/>
      <c r="BO7" s="5"/>
      <c r="BP7" s="5"/>
      <c r="BQ7" s="5"/>
      <c r="BR7" s="5"/>
      <c r="BS7" s="303"/>
      <c r="BT7" s="301"/>
      <c r="BU7" s="5"/>
      <c r="BV7" s="315"/>
      <c r="BW7" s="5"/>
      <c r="BX7" s="5"/>
      <c r="BY7" s="5"/>
      <c r="BZ7" s="5"/>
      <c r="CA7" s="5"/>
      <c r="CB7" s="5"/>
      <c r="CC7" s="5"/>
      <c r="CD7" s="301"/>
      <c r="CE7" s="5"/>
      <c r="CF7" s="5"/>
      <c r="CG7" s="5"/>
      <c r="CH7" s="5"/>
      <c r="CI7" s="5"/>
      <c r="CJ7" s="5"/>
      <c r="CK7" s="5"/>
      <c r="CL7" s="5"/>
      <c r="CM7" s="303"/>
      <c r="CN7" s="5"/>
      <c r="CO7" s="5"/>
      <c r="CP7" s="5"/>
      <c r="CQ7" s="5"/>
      <c r="CR7" s="5"/>
      <c r="CS7" s="5"/>
      <c r="CT7" s="5"/>
      <c r="CU7" s="5"/>
      <c r="CV7" s="5"/>
      <c r="CW7" s="303"/>
    </row>
    <row r="8" spans="1:102" s="166" customFormat="1" x14ac:dyDescent="0.2">
      <c r="A8" s="491" t="s">
        <v>965</v>
      </c>
      <c r="B8" s="512"/>
      <c r="J8" s="515"/>
      <c r="K8" s="513"/>
      <c r="L8" s="512"/>
      <c r="U8" s="513"/>
      <c r="V8" s="512"/>
      <c r="AA8" s="491"/>
      <c r="AF8" s="512"/>
      <c r="AO8" s="513"/>
      <c r="AY8" s="513"/>
      <c r="AZ8" s="512"/>
      <c r="BI8" s="513"/>
      <c r="BJ8" s="512"/>
      <c r="BS8" s="513"/>
      <c r="BT8" s="512"/>
      <c r="BV8" s="515"/>
      <c r="CD8" s="512"/>
      <c r="CM8" s="513"/>
      <c r="CW8" s="513"/>
    </row>
    <row r="9" spans="1:102" s="56" customFormat="1" x14ac:dyDescent="0.2">
      <c r="A9" s="69" t="s">
        <v>153</v>
      </c>
      <c r="B9" s="29"/>
      <c r="C9" s="24"/>
      <c r="D9" s="24"/>
      <c r="E9" s="24"/>
      <c r="F9" s="24"/>
      <c r="G9" s="24"/>
      <c r="H9" s="24"/>
      <c r="I9" s="24"/>
      <c r="J9" s="24"/>
      <c r="K9" s="25"/>
      <c r="L9" s="29"/>
      <c r="M9" s="24"/>
      <c r="N9" s="24"/>
      <c r="O9" s="24"/>
      <c r="P9" s="24"/>
      <c r="Q9" s="24"/>
      <c r="R9" s="24"/>
      <c r="S9" s="24"/>
      <c r="T9" s="24"/>
      <c r="U9" s="25"/>
      <c r="V9" s="511"/>
      <c r="W9" s="24"/>
      <c r="X9" s="24"/>
      <c r="Y9" s="24"/>
      <c r="Z9" s="24"/>
      <c r="AA9" s="24"/>
      <c r="AB9" s="24"/>
      <c r="AC9" s="24"/>
      <c r="AD9" s="24"/>
      <c r="AE9" s="24"/>
      <c r="AF9" s="29"/>
      <c r="AG9" s="24"/>
      <c r="AH9" s="24"/>
      <c r="AI9" s="24"/>
      <c r="AJ9" s="24"/>
      <c r="AK9" s="24"/>
      <c r="AL9" s="24"/>
      <c r="AM9" s="24"/>
      <c r="AN9" s="24"/>
      <c r="AO9" s="25"/>
      <c r="AP9" s="24"/>
      <c r="AQ9" s="24"/>
      <c r="AR9" s="24"/>
      <c r="AS9" s="24"/>
      <c r="AT9" s="24"/>
      <c r="AU9" s="24"/>
      <c r="AV9" s="24"/>
      <c r="AW9" s="24"/>
      <c r="AX9" s="24"/>
      <c r="AY9" s="25"/>
      <c r="AZ9" s="29"/>
      <c r="BA9" s="24"/>
      <c r="BB9" s="24"/>
      <c r="BC9" s="24"/>
      <c r="BD9" s="24"/>
      <c r="BE9" s="24"/>
      <c r="BF9" s="24"/>
      <c r="BG9" s="24"/>
      <c r="BH9" s="24"/>
      <c r="BI9" s="25"/>
      <c r="BJ9" s="29"/>
      <c r="BK9" s="24"/>
      <c r="BL9" s="24"/>
      <c r="BM9" s="24"/>
      <c r="BN9" s="24"/>
      <c r="BO9" s="24"/>
      <c r="BP9" s="24"/>
      <c r="BQ9" s="24"/>
      <c r="BR9" s="24"/>
      <c r="BS9" s="25"/>
      <c r="BT9" s="29"/>
      <c r="BU9" s="24"/>
      <c r="BV9" s="24"/>
      <c r="BW9" s="24"/>
      <c r="BX9" s="65"/>
      <c r="BY9" s="65"/>
      <c r="BZ9" s="65"/>
      <c r="CA9" s="65"/>
      <c r="CB9" s="65"/>
      <c r="CC9" s="24"/>
      <c r="CD9" s="29"/>
      <c r="CE9" s="24"/>
      <c r="CF9" s="24"/>
      <c r="CG9" s="24"/>
      <c r="CH9" s="24"/>
      <c r="CI9" s="510" t="s">
        <v>48</v>
      </c>
      <c r="CJ9" s="65"/>
      <c r="CK9" s="65"/>
      <c r="CL9" s="65"/>
      <c r="CM9" s="65"/>
      <c r="CN9" s="65"/>
      <c r="CO9" s="24"/>
      <c r="CP9" s="24"/>
      <c r="CQ9" s="24"/>
      <c r="CR9" s="24"/>
      <c r="CS9" s="24"/>
      <c r="CT9" s="24"/>
      <c r="CU9" s="24"/>
      <c r="CV9" s="24"/>
      <c r="CW9" s="25"/>
    </row>
    <row r="10" spans="1:102" s="56" customFormat="1" x14ac:dyDescent="0.2">
      <c r="A10" s="69" t="s">
        <v>0</v>
      </c>
      <c r="B10" s="29"/>
      <c r="C10" s="24"/>
      <c r="D10" s="24"/>
      <c r="E10" s="24"/>
      <c r="F10" s="24"/>
      <c r="G10" s="24"/>
      <c r="H10" s="24"/>
      <c r="I10" s="24"/>
      <c r="J10" s="24"/>
      <c r="K10" s="25"/>
      <c r="L10" s="29"/>
      <c r="M10" s="24"/>
      <c r="N10" s="24"/>
      <c r="O10" s="24"/>
      <c r="P10" s="24"/>
      <c r="Q10" s="24"/>
      <c r="R10" s="24"/>
      <c r="S10" s="24"/>
      <c r="T10" s="189"/>
      <c r="U10" s="241"/>
      <c r="V10" s="242"/>
      <c r="W10" s="189"/>
      <c r="X10" s="189"/>
      <c r="Y10" s="189"/>
      <c r="Z10" s="189"/>
      <c r="AA10" s="243" t="s">
        <v>289</v>
      </c>
      <c r="AB10" s="189"/>
      <c r="AC10" s="189"/>
      <c r="AD10" s="189"/>
      <c r="AE10" s="189"/>
      <c r="AF10" s="242"/>
      <c r="AG10" s="189"/>
      <c r="AH10" s="189"/>
      <c r="AI10" s="189"/>
      <c r="AJ10" s="189"/>
      <c r="AK10" s="189"/>
      <c r="AL10" s="189"/>
      <c r="AM10" s="189"/>
      <c r="AN10" s="189"/>
      <c r="AO10" s="241"/>
      <c r="AP10" s="189"/>
      <c r="AQ10" s="189"/>
      <c r="AR10" s="189"/>
      <c r="AS10" s="24"/>
      <c r="AT10" s="24"/>
      <c r="AU10" s="24"/>
      <c r="AV10" s="24"/>
      <c r="AW10" s="24"/>
      <c r="AX10" s="24"/>
      <c r="AY10" s="25"/>
      <c r="AZ10" s="29"/>
      <c r="BA10" s="24"/>
      <c r="BB10" s="24"/>
      <c r="BC10" s="24"/>
      <c r="BD10" s="24"/>
      <c r="BE10" s="24"/>
      <c r="BF10" s="24"/>
      <c r="BG10" s="24"/>
      <c r="BH10" s="24"/>
      <c r="BI10" s="25"/>
      <c r="BJ10" s="29"/>
      <c r="BK10" s="24"/>
      <c r="BL10" s="24"/>
      <c r="BM10" s="24"/>
      <c r="BN10" s="24"/>
      <c r="BO10" s="24"/>
      <c r="BP10" s="24"/>
      <c r="BQ10" s="24"/>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69" t="s">
        <v>2</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181" t="s">
        <v>4</v>
      </c>
      <c r="B12" s="350"/>
      <c r="C12" s="351"/>
      <c r="D12" s="351"/>
      <c r="E12" s="351"/>
      <c r="F12" s="351"/>
      <c r="G12" s="351"/>
      <c r="H12" s="351"/>
      <c r="I12" s="351"/>
      <c r="J12" s="351"/>
      <c r="K12" s="354"/>
      <c r="L12" s="350"/>
      <c r="M12" s="351"/>
      <c r="N12" s="351"/>
      <c r="O12" s="351"/>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51"/>
      <c r="AQ12" s="351"/>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182" t="s">
        <v>3</v>
      </c>
      <c r="B13" s="331"/>
      <c r="C13" s="332"/>
      <c r="D13" s="332"/>
      <c r="E13" s="332"/>
      <c r="F13" s="332"/>
      <c r="G13" s="332"/>
      <c r="H13" s="332"/>
      <c r="I13" s="332"/>
      <c r="J13" s="343"/>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69"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17"/>
      <c r="AZ14" s="18"/>
      <c r="BA14" s="36"/>
      <c r="BB14" s="16"/>
      <c r="BC14" s="16"/>
      <c r="BD14" s="130"/>
      <c r="BE14" s="16"/>
      <c r="BF14" s="16"/>
      <c r="BG14" s="16"/>
      <c r="BH14" s="16"/>
      <c r="BI14" s="17"/>
      <c r="BJ14" s="18"/>
      <c r="BK14" s="16"/>
      <c r="BL14" s="16"/>
      <c r="BM14" s="16"/>
      <c r="BN14" s="16"/>
      <c r="BO14" s="16"/>
      <c r="BP14" s="16"/>
      <c r="BQ14" s="16"/>
      <c r="BR14" s="16"/>
      <c r="BS14" s="16"/>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1"/>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3"/>
      <c r="AP16" s="334"/>
      <c r="AQ16" s="334"/>
      <c r="AR16" s="334"/>
      <c r="AS16" s="334"/>
      <c r="AT16" s="334"/>
      <c r="AU16" s="334"/>
      <c r="AV16" s="334"/>
      <c r="AW16" s="348" t="s">
        <v>204</v>
      </c>
      <c r="AX16" s="334"/>
      <c r="AY16" s="333"/>
      <c r="AZ16" s="341"/>
      <c r="BA16" s="389"/>
      <c r="BB16" s="334"/>
      <c r="BC16" s="334"/>
      <c r="BD16" s="334"/>
      <c r="BE16" s="334"/>
      <c r="BF16" s="334"/>
      <c r="BG16" s="334"/>
      <c r="BH16" s="334"/>
      <c r="BI16" s="333"/>
      <c r="BJ16" s="341"/>
      <c r="BK16" s="334"/>
      <c r="BL16" s="334"/>
      <c r="BM16" s="334"/>
      <c r="BN16" s="334"/>
      <c r="BO16" s="334"/>
      <c r="BP16" s="334"/>
      <c r="BQ16" s="332"/>
      <c r="BR16" s="332"/>
      <c r="BS16" s="332"/>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3"/>
      <c r="AP17" s="352"/>
      <c r="AQ17" s="352"/>
      <c r="AR17" s="352"/>
      <c r="AS17" s="352"/>
      <c r="AT17" s="352"/>
      <c r="AU17" s="352"/>
      <c r="AV17" s="352"/>
      <c r="AW17" s="388"/>
      <c r="AX17" s="352"/>
      <c r="AY17" s="353"/>
      <c r="AZ17" s="360"/>
      <c r="BA17" s="367"/>
      <c r="BB17" s="352"/>
      <c r="BC17" s="352"/>
      <c r="BD17" s="352"/>
      <c r="BE17" s="352"/>
      <c r="BF17" s="352"/>
      <c r="BG17" s="352"/>
      <c r="BH17" s="352"/>
      <c r="BI17" s="353"/>
      <c r="BJ17" s="360"/>
      <c r="BK17" s="352"/>
      <c r="BL17" s="352"/>
      <c r="BM17" s="352"/>
      <c r="BN17" s="352"/>
      <c r="BO17" s="352"/>
      <c r="BP17" s="352"/>
      <c r="BQ17" s="351"/>
      <c r="BR17" s="351"/>
      <c r="BS17" s="351"/>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2"/>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69" t="s">
        <v>129</v>
      </c>
      <c r="B19" s="159"/>
      <c r="C19" s="149"/>
      <c r="D19" s="149"/>
      <c r="E19" s="149"/>
      <c r="F19" s="149"/>
      <c r="G19" s="149"/>
      <c r="H19" s="178" t="s">
        <v>215</v>
      </c>
      <c r="I19" s="149"/>
      <c r="J19" s="149"/>
      <c r="K19" s="160"/>
      <c r="L19" s="159"/>
      <c r="M19" s="149"/>
      <c r="N19" s="149"/>
      <c r="O19" s="192"/>
      <c r="P19" s="149"/>
      <c r="Q19" s="149"/>
      <c r="R19" s="149"/>
      <c r="S19" s="149"/>
      <c r="T19" s="149"/>
      <c r="U19" s="160"/>
      <c r="V19" s="159"/>
      <c r="W19" s="149"/>
      <c r="X19" s="149"/>
      <c r="Y19" s="149"/>
      <c r="Z19" s="177"/>
      <c r="AA19" s="149"/>
      <c r="AB19" s="149"/>
      <c r="AC19" s="149"/>
      <c r="AD19" s="149"/>
      <c r="AE19" s="149"/>
      <c r="AF19" s="71"/>
      <c r="AG19" s="32"/>
      <c r="AH19" s="16"/>
      <c r="AI19" s="16"/>
      <c r="AJ19" s="16"/>
      <c r="AK19" s="16"/>
      <c r="AL19" s="16"/>
      <c r="AM19" s="16"/>
      <c r="AN19" s="16"/>
      <c r="AO19" s="17"/>
      <c r="AP19" s="16"/>
      <c r="AQ19" s="16"/>
      <c r="AR19" s="16"/>
      <c r="AS19" s="16"/>
      <c r="AT19" s="16"/>
      <c r="AU19" s="16"/>
      <c r="AV19" s="16"/>
      <c r="AW19" s="16"/>
      <c r="AX19" s="16"/>
      <c r="AY19" s="17"/>
      <c r="AZ19" s="18"/>
      <c r="BA19" s="16"/>
      <c r="BB19" s="16"/>
      <c r="BC19" s="16"/>
      <c r="BD19" s="16"/>
      <c r="BE19" s="16"/>
      <c r="BF19" s="16"/>
      <c r="BG19" s="16"/>
      <c r="BH19" s="16"/>
      <c r="BI19" s="17"/>
      <c r="BJ19" s="18"/>
      <c r="BK19" s="16"/>
      <c r="BL19" s="32"/>
      <c r="BM19" s="32"/>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16"/>
      <c r="CW19" s="17"/>
    </row>
    <row r="20" spans="1:101" s="167" customFormat="1" x14ac:dyDescent="0.2">
      <c r="A20" s="181" t="s">
        <v>585</v>
      </c>
      <c r="B20" s="350"/>
      <c r="C20" s="35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51"/>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2"/>
      <c r="BW20" s="352"/>
      <c r="BX20" s="388" t="s">
        <v>216</v>
      </c>
      <c r="BY20" s="352"/>
      <c r="BZ20" s="352"/>
      <c r="CA20" s="352"/>
      <c r="CB20" s="352"/>
      <c r="CC20" s="352"/>
      <c r="CD20" s="360"/>
      <c r="CE20" s="352"/>
      <c r="CF20" s="362"/>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49"/>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2"/>
      <c r="AD23" s="352"/>
      <c r="AE23" s="352"/>
      <c r="AF23" s="360"/>
      <c r="AG23" s="352"/>
      <c r="AH23" s="388"/>
      <c r="AI23" s="352"/>
      <c r="AJ23" s="352"/>
      <c r="AK23" s="352"/>
      <c r="AL23" s="352"/>
      <c r="AM23" s="352"/>
      <c r="AN23" s="352"/>
      <c r="AO23" s="353"/>
      <c r="AP23" s="352"/>
      <c r="AQ23" s="352"/>
      <c r="AR23" s="352"/>
      <c r="AS23" s="388" t="s">
        <v>131</v>
      </c>
      <c r="AT23" s="352"/>
      <c r="AU23" s="352"/>
      <c r="AV23" s="352"/>
      <c r="AW23" s="352"/>
      <c r="AX23" s="352"/>
      <c r="AY23" s="353"/>
      <c r="AZ23" s="360"/>
      <c r="BA23" s="352"/>
      <c r="BB23" s="352"/>
      <c r="BC23" s="352"/>
      <c r="BD23" s="352"/>
      <c r="BE23" s="352"/>
      <c r="BF23" s="352"/>
      <c r="BG23" s="352"/>
      <c r="BH23" s="352"/>
      <c r="BI23" s="353"/>
      <c r="BJ23" s="360"/>
      <c r="BK23" s="352"/>
      <c r="BL23" s="352"/>
      <c r="BM23" s="352"/>
      <c r="BN23" s="352"/>
      <c r="BO23" s="352"/>
      <c r="BP23" s="352"/>
      <c r="BQ23" s="352"/>
      <c r="BR23" s="352"/>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2"/>
      <c r="CV23" s="351"/>
      <c r="CW23" s="354"/>
    </row>
    <row r="24" spans="1:101" x14ac:dyDescent="0.2">
      <c r="A24" s="4" t="s">
        <v>94</v>
      </c>
      <c r="B24" s="301"/>
      <c r="C24" s="5"/>
      <c r="D24" s="5"/>
      <c r="E24" s="5"/>
      <c r="F24" s="5"/>
      <c r="G24" s="5"/>
      <c r="H24" s="5"/>
      <c r="I24" s="5"/>
      <c r="J24" s="5"/>
      <c r="K24" s="303"/>
      <c r="L24" s="301"/>
      <c r="M24" s="5"/>
      <c r="N24" s="5"/>
      <c r="O24" s="5"/>
      <c r="P24" s="5"/>
      <c r="Q24" s="5"/>
      <c r="R24" s="5"/>
      <c r="S24" s="5"/>
      <c r="T24" s="5"/>
      <c r="U24" s="303"/>
      <c r="V24" s="301"/>
      <c r="W24" s="5"/>
      <c r="X24" s="5"/>
      <c r="Y24" s="5"/>
      <c r="Z24" s="302"/>
      <c r="AA24" s="302"/>
      <c r="AB24" s="302"/>
      <c r="AC24" s="302"/>
      <c r="AD24" s="302"/>
      <c r="AE24" s="302"/>
      <c r="AF24" s="311"/>
      <c r="AG24" s="302"/>
      <c r="AH24" s="302"/>
      <c r="AI24" s="302"/>
      <c r="AJ24" s="302"/>
      <c r="AK24" s="302"/>
      <c r="AL24" s="302"/>
      <c r="AM24" s="302"/>
      <c r="AN24" s="302"/>
      <c r="AO24" s="310"/>
      <c r="AP24" s="302"/>
      <c r="AQ24" s="302"/>
      <c r="AR24" s="302"/>
      <c r="AS24" s="329" t="s">
        <v>131</v>
      </c>
      <c r="AT24" s="302"/>
      <c r="AU24" s="302"/>
      <c r="AV24" s="302"/>
      <c r="AW24" s="302"/>
      <c r="AX24" s="302"/>
      <c r="AY24" s="310"/>
      <c r="AZ24" s="311"/>
      <c r="BA24" s="302"/>
      <c r="BB24" s="302"/>
      <c r="BC24" s="302"/>
      <c r="BD24" s="302"/>
      <c r="BE24" s="302"/>
      <c r="BF24" s="302"/>
      <c r="BG24" s="302"/>
      <c r="BH24" s="302"/>
      <c r="BI24" s="310"/>
      <c r="BJ24" s="311"/>
      <c r="BK24" s="302"/>
      <c r="BL24" s="302"/>
      <c r="BM24" s="302"/>
      <c r="BN24" s="302"/>
      <c r="BO24" s="302"/>
      <c r="BP24" s="302"/>
      <c r="BQ24" s="302"/>
      <c r="BR24" s="302"/>
      <c r="BS24" s="310"/>
      <c r="BT24" s="31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182"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4"/>
      <c r="AF25" s="341"/>
      <c r="AG25" s="334"/>
      <c r="AH25" s="348"/>
      <c r="AI25" s="334"/>
      <c r="AJ25" s="334"/>
      <c r="AK25" s="334"/>
      <c r="AL25" s="334"/>
      <c r="AM25" s="334"/>
      <c r="AN25" s="334"/>
      <c r="AO25" s="333"/>
      <c r="AP25" s="334"/>
      <c r="AQ25" s="334"/>
      <c r="AR25" s="334"/>
      <c r="AS25" s="348" t="s">
        <v>131</v>
      </c>
      <c r="AT25" s="334"/>
      <c r="AU25" s="334"/>
      <c r="AV25" s="334"/>
      <c r="AW25" s="334"/>
      <c r="AX25" s="334"/>
      <c r="AY25" s="333"/>
      <c r="AZ25" s="341"/>
      <c r="BA25" s="334"/>
      <c r="BB25" s="334"/>
      <c r="BC25" s="334"/>
      <c r="BD25" s="334"/>
      <c r="BE25" s="334"/>
      <c r="BF25" s="334"/>
      <c r="BG25" s="334"/>
      <c r="BH25" s="334"/>
      <c r="BI25" s="333"/>
      <c r="BJ25" s="341"/>
      <c r="BK25" s="334"/>
      <c r="BL25" s="334"/>
      <c r="BM25" s="334"/>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354"/>
      <c r="L26" s="350"/>
      <c r="M26" s="351"/>
      <c r="N26" s="351"/>
      <c r="O26" s="351"/>
      <c r="P26" s="351"/>
      <c r="Q26" s="351"/>
      <c r="R26" s="351"/>
      <c r="S26" s="351"/>
      <c r="T26" s="351"/>
      <c r="U26" s="354"/>
      <c r="V26" s="350"/>
      <c r="W26" s="351"/>
      <c r="X26" s="351"/>
      <c r="Y26" s="351"/>
      <c r="Z26" s="351"/>
      <c r="AA26" s="351"/>
      <c r="AB26" s="351"/>
      <c r="AC26" s="351"/>
      <c r="AD26" s="351"/>
      <c r="AE26" s="351"/>
      <c r="AF26" s="350"/>
      <c r="AG26" s="351"/>
      <c r="AH26" s="352"/>
      <c r="AI26" s="352"/>
      <c r="AJ26" s="352"/>
      <c r="AK26" s="352"/>
      <c r="AL26" s="352"/>
      <c r="AM26" s="388"/>
      <c r="AN26" s="352"/>
      <c r="AO26" s="353"/>
      <c r="AP26" s="352"/>
      <c r="AQ26" s="352"/>
      <c r="AR26" s="352"/>
      <c r="AS26" s="388" t="s">
        <v>131</v>
      </c>
      <c r="AT26" s="352"/>
      <c r="AU26" s="352"/>
      <c r="AV26" s="352"/>
      <c r="AW26" s="352"/>
      <c r="AX26" s="352"/>
      <c r="AY26" s="353"/>
      <c r="AZ26" s="360"/>
      <c r="BA26" s="352"/>
      <c r="BB26" s="352"/>
      <c r="BC26" s="352"/>
      <c r="BD26" s="352"/>
      <c r="BE26" s="352"/>
      <c r="BF26" s="352"/>
      <c r="BG26" s="352"/>
      <c r="BH26" s="352"/>
      <c r="BI26" s="436"/>
      <c r="BJ26" s="369"/>
      <c r="BK26" s="362"/>
      <c r="BL26" s="362"/>
      <c r="BM26" s="362"/>
      <c r="BN26" s="362"/>
      <c r="BO26" s="362"/>
      <c r="BP26" s="362"/>
      <c r="BQ26" s="362"/>
      <c r="BR26" s="362"/>
      <c r="BS26" s="370"/>
      <c r="BT26" s="369"/>
      <c r="BU26" s="362"/>
      <c r="BV26" s="362"/>
      <c r="BW26" s="362"/>
      <c r="BX26" s="362"/>
      <c r="BY26" s="362"/>
      <c r="BZ26" s="362"/>
      <c r="CA26" s="362"/>
      <c r="CB26" s="402" t="s">
        <v>369</v>
      </c>
      <c r="CC26" s="362"/>
      <c r="CD26" s="369"/>
      <c r="CE26" s="362"/>
      <c r="CF26" s="362"/>
      <c r="CG26" s="362"/>
      <c r="CH26" s="362"/>
      <c r="CI26" s="362"/>
      <c r="CJ26" s="362"/>
      <c r="CK26" s="362"/>
      <c r="CL26" s="362"/>
      <c r="CM26" s="370"/>
      <c r="CN26" s="362"/>
      <c r="CO26" s="362"/>
      <c r="CP26" s="362"/>
      <c r="CQ26" s="362"/>
      <c r="CR26" s="362"/>
      <c r="CS26" s="362"/>
      <c r="CT26" s="362"/>
      <c r="CU26" s="362"/>
      <c r="CV26" s="362"/>
      <c r="CW26" s="370"/>
    </row>
    <row r="27" spans="1:101" s="453" customFormat="1" x14ac:dyDescent="0.2">
      <c r="A27" s="447" t="s">
        <v>95</v>
      </c>
      <c r="B27" s="451"/>
      <c r="C27" s="449"/>
      <c r="D27" s="449"/>
      <c r="E27" s="449"/>
      <c r="F27" s="449"/>
      <c r="G27" s="449"/>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58"/>
      <c r="AK27" s="458"/>
      <c r="AL27" s="458"/>
      <c r="AM27" s="458"/>
      <c r="AN27" s="458"/>
      <c r="AO27" s="466"/>
      <c r="AP27" s="458"/>
      <c r="AQ27" s="458"/>
      <c r="AR27" s="458"/>
      <c r="AS27" s="466" t="s">
        <v>131</v>
      </c>
      <c r="AT27" s="458"/>
      <c r="AU27" s="458"/>
      <c r="AV27" s="458"/>
      <c r="AW27" s="458"/>
      <c r="AX27" s="458"/>
      <c r="AY27" s="470"/>
      <c r="AZ27" s="471"/>
      <c r="BA27" s="458"/>
      <c r="BB27" s="458"/>
      <c r="BC27" s="458"/>
      <c r="BD27" s="458"/>
      <c r="BE27" s="458"/>
      <c r="BF27" s="458"/>
      <c r="BG27" s="458"/>
      <c r="BH27" s="449"/>
      <c r="BI27" s="452"/>
      <c r="BJ27" s="451"/>
      <c r="BK27" s="449"/>
      <c r="BL27" s="449"/>
      <c r="BM27" s="449"/>
      <c r="BN27" s="449"/>
      <c r="BO27" s="449"/>
      <c r="BP27" s="449"/>
      <c r="BQ27" s="449"/>
      <c r="BR27" s="449"/>
      <c r="BS27" s="450"/>
      <c r="BT27" s="451"/>
      <c r="BU27" s="449"/>
      <c r="BV27" s="458"/>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36"/>
      <c r="J30" s="16"/>
      <c r="K30" s="72"/>
      <c r="L30" s="71"/>
      <c r="M30" s="32"/>
      <c r="N30" s="32"/>
      <c r="O30" s="32"/>
      <c r="P30" s="16"/>
      <c r="Q30" s="16"/>
      <c r="R30" s="16"/>
      <c r="S30" s="16"/>
      <c r="T30" s="16"/>
      <c r="U30" s="17"/>
      <c r="V30" s="18"/>
      <c r="W30" s="16"/>
      <c r="X30" s="16"/>
      <c r="Y30" s="16"/>
      <c r="Z30" s="16"/>
      <c r="AA30" s="16" t="s">
        <v>168</v>
      </c>
      <c r="AB30" s="16"/>
      <c r="AC30" s="16"/>
      <c r="AD30" s="16"/>
      <c r="AE30" s="30"/>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16"/>
      <c r="D31" s="16"/>
      <c r="E31" s="16"/>
      <c r="F31" s="16"/>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132"/>
      <c r="D32" s="132"/>
      <c r="E32" s="132"/>
      <c r="F32" s="132"/>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21"/>
      <c r="H33" s="21"/>
      <c r="I33" s="21"/>
      <c r="J33" s="21"/>
      <c r="K33" s="22"/>
      <c r="L33" s="23"/>
      <c r="M33" s="21"/>
      <c r="N33" s="21"/>
      <c r="O33" s="21"/>
      <c r="P33" s="21"/>
      <c r="Q33" s="21"/>
      <c r="R33" s="54"/>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6000+B35</f>
        <v>6000</v>
      </c>
      <c r="C36" s="37">
        <f t="shared" ref="C36:BN36" si="0">6000+C35</f>
        <v>6010</v>
      </c>
      <c r="D36" s="37">
        <f t="shared" si="0"/>
        <v>6020</v>
      </c>
      <c r="E36" s="37">
        <f t="shared" si="0"/>
        <v>6030</v>
      </c>
      <c r="F36" s="37">
        <f t="shared" si="0"/>
        <v>6040</v>
      </c>
      <c r="G36" s="37">
        <f t="shared" si="0"/>
        <v>6050</v>
      </c>
      <c r="H36" s="37">
        <f t="shared" si="0"/>
        <v>6060</v>
      </c>
      <c r="I36" s="37">
        <f t="shared" si="0"/>
        <v>6070</v>
      </c>
      <c r="J36" s="37">
        <f t="shared" si="0"/>
        <v>6080</v>
      </c>
      <c r="K36" s="37">
        <f t="shared" si="0"/>
        <v>6090</v>
      </c>
      <c r="L36" s="37">
        <f t="shared" si="0"/>
        <v>6100</v>
      </c>
      <c r="M36" s="37">
        <f t="shared" si="0"/>
        <v>6110</v>
      </c>
      <c r="N36" s="37">
        <f t="shared" si="0"/>
        <v>6120</v>
      </c>
      <c r="O36" s="37">
        <f t="shared" si="0"/>
        <v>6130</v>
      </c>
      <c r="P36" s="37">
        <f t="shared" si="0"/>
        <v>6140</v>
      </c>
      <c r="Q36" s="37">
        <f t="shared" si="0"/>
        <v>6150</v>
      </c>
      <c r="R36" s="37">
        <f t="shared" si="0"/>
        <v>6160</v>
      </c>
      <c r="S36" s="37">
        <f t="shared" si="0"/>
        <v>6170</v>
      </c>
      <c r="T36" s="37">
        <f t="shared" si="0"/>
        <v>6180</v>
      </c>
      <c r="U36" s="37">
        <f t="shared" si="0"/>
        <v>6190</v>
      </c>
      <c r="V36" s="37">
        <f t="shared" si="0"/>
        <v>6200</v>
      </c>
      <c r="W36" s="37">
        <f t="shared" si="0"/>
        <v>6210</v>
      </c>
      <c r="X36" s="37">
        <f t="shared" si="0"/>
        <v>6220</v>
      </c>
      <c r="Y36" s="37">
        <f t="shared" si="0"/>
        <v>6230</v>
      </c>
      <c r="Z36" s="37">
        <f t="shared" si="0"/>
        <v>6240</v>
      </c>
      <c r="AA36" s="37">
        <f t="shared" si="0"/>
        <v>6250</v>
      </c>
      <c r="AB36" s="37">
        <f t="shared" si="0"/>
        <v>6260</v>
      </c>
      <c r="AC36" s="37">
        <f t="shared" si="0"/>
        <v>6270</v>
      </c>
      <c r="AD36" s="37">
        <f t="shared" si="0"/>
        <v>6280</v>
      </c>
      <c r="AE36" s="37">
        <f t="shared" si="0"/>
        <v>6290</v>
      </c>
      <c r="AF36" s="37">
        <f t="shared" si="0"/>
        <v>6300</v>
      </c>
      <c r="AG36" s="37">
        <f t="shared" si="0"/>
        <v>6310</v>
      </c>
      <c r="AH36" s="37">
        <f t="shared" si="0"/>
        <v>6320</v>
      </c>
      <c r="AI36" s="37">
        <f t="shared" si="0"/>
        <v>6330</v>
      </c>
      <c r="AJ36" s="37">
        <f t="shared" si="0"/>
        <v>6340</v>
      </c>
      <c r="AK36" s="37">
        <f t="shared" si="0"/>
        <v>6350</v>
      </c>
      <c r="AL36" s="37">
        <f t="shared" si="0"/>
        <v>6360</v>
      </c>
      <c r="AM36" s="37">
        <f t="shared" si="0"/>
        <v>6370</v>
      </c>
      <c r="AN36" s="37">
        <f t="shared" si="0"/>
        <v>6380</v>
      </c>
      <c r="AO36" s="37">
        <f t="shared" si="0"/>
        <v>6390</v>
      </c>
      <c r="AP36" s="37">
        <f t="shared" si="0"/>
        <v>6400</v>
      </c>
      <c r="AQ36" s="37">
        <f t="shared" si="0"/>
        <v>6410</v>
      </c>
      <c r="AR36" s="37">
        <f t="shared" si="0"/>
        <v>6420</v>
      </c>
      <c r="AS36" s="37">
        <f t="shared" si="0"/>
        <v>6430</v>
      </c>
      <c r="AT36" s="37">
        <f t="shared" si="0"/>
        <v>6440</v>
      </c>
      <c r="AU36" s="37">
        <f t="shared" si="0"/>
        <v>6450</v>
      </c>
      <c r="AV36" s="37">
        <f t="shared" si="0"/>
        <v>6460</v>
      </c>
      <c r="AW36" s="37">
        <f t="shared" si="0"/>
        <v>6470</v>
      </c>
      <c r="AX36" s="37">
        <f t="shared" si="0"/>
        <v>6480</v>
      </c>
      <c r="AY36" s="37">
        <f t="shared" si="0"/>
        <v>6490</v>
      </c>
      <c r="AZ36" s="37">
        <f t="shared" si="0"/>
        <v>6500</v>
      </c>
      <c r="BA36" s="37">
        <f t="shared" si="0"/>
        <v>6510</v>
      </c>
      <c r="BB36" s="37">
        <f t="shared" si="0"/>
        <v>6520</v>
      </c>
      <c r="BC36" s="37">
        <f t="shared" si="0"/>
        <v>6530</v>
      </c>
      <c r="BD36" s="37">
        <f t="shared" si="0"/>
        <v>6540</v>
      </c>
      <c r="BE36" s="37">
        <f t="shared" si="0"/>
        <v>6550</v>
      </c>
      <c r="BF36" s="37">
        <f t="shared" si="0"/>
        <v>6560</v>
      </c>
      <c r="BG36" s="37">
        <f t="shared" si="0"/>
        <v>6570</v>
      </c>
      <c r="BH36" s="37">
        <f t="shared" si="0"/>
        <v>6580</v>
      </c>
      <c r="BI36" s="37">
        <f t="shared" si="0"/>
        <v>6590</v>
      </c>
      <c r="BJ36" s="37">
        <f t="shared" si="0"/>
        <v>6600</v>
      </c>
      <c r="BK36" s="37">
        <f t="shared" si="0"/>
        <v>6610</v>
      </c>
      <c r="BL36" s="37">
        <f t="shared" si="0"/>
        <v>6620</v>
      </c>
      <c r="BM36" s="37">
        <f t="shared" si="0"/>
        <v>6630</v>
      </c>
      <c r="BN36" s="37">
        <f t="shared" si="0"/>
        <v>6640</v>
      </c>
      <c r="BO36" s="37">
        <f t="shared" ref="BO36:CW36" si="1">6000+BO35</f>
        <v>6650</v>
      </c>
      <c r="BP36" s="37">
        <f t="shared" si="1"/>
        <v>6660</v>
      </c>
      <c r="BQ36" s="37">
        <f t="shared" si="1"/>
        <v>6670</v>
      </c>
      <c r="BR36" s="37">
        <f t="shared" si="1"/>
        <v>6680</v>
      </c>
      <c r="BS36" s="37">
        <f t="shared" si="1"/>
        <v>6690</v>
      </c>
      <c r="BT36" s="37">
        <f t="shared" si="1"/>
        <v>6700</v>
      </c>
      <c r="BU36" s="37">
        <f t="shared" si="1"/>
        <v>6710</v>
      </c>
      <c r="BV36" s="37">
        <f t="shared" si="1"/>
        <v>6720</v>
      </c>
      <c r="BW36" s="37">
        <f t="shared" si="1"/>
        <v>6730</v>
      </c>
      <c r="BX36" s="37">
        <f t="shared" si="1"/>
        <v>6740</v>
      </c>
      <c r="BY36" s="37">
        <f t="shared" si="1"/>
        <v>6750</v>
      </c>
      <c r="BZ36" s="37">
        <f t="shared" si="1"/>
        <v>6760</v>
      </c>
      <c r="CA36" s="37">
        <f t="shared" si="1"/>
        <v>6770</v>
      </c>
      <c r="CB36" s="37">
        <f t="shared" si="1"/>
        <v>6780</v>
      </c>
      <c r="CC36" s="37">
        <f t="shared" si="1"/>
        <v>6790</v>
      </c>
      <c r="CD36" s="37">
        <f t="shared" si="1"/>
        <v>6800</v>
      </c>
      <c r="CE36" s="37">
        <f t="shared" si="1"/>
        <v>6810</v>
      </c>
      <c r="CF36" s="37">
        <f t="shared" si="1"/>
        <v>6820</v>
      </c>
      <c r="CG36" s="37">
        <f t="shared" si="1"/>
        <v>6830</v>
      </c>
      <c r="CH36" s="37">
        <f t="shared" si="1"/>
        <v>6840</v>
      </c>
      <c r="CI36" s="37">
        <f t="shared" si="1"/>
        <v>6850</v>
      </c>
      <c r="CJ36" s="37">
        <f t="shared" si="1"/>
        <v>6860</v>
      </c>
      <c r="CK36" s="37">
        <f t="shared" si="1"/>
        <v>6870</v>
      </c>
      <c r="CL36" s="37">
        <f t="shared" si="1"/>
        <v>6880</v>
      </c>
      <c r="CM36" s="37">
        <f t="shared" si="1"/>
        <v>6890</v>
      </c>
      <c r="CN36" s="37">
        <f t="shared" si="1"/>
        <v>6900</v>
      </c>
      <c r="CO36" s="37">
        <f t="shared" si="1"/>
        <v>6910</v>
      </c>
      <c r="CP36" s="37">
        <f t="shared" si="1"/>
        <v>6920</v>
      </c>
      <c r="CQ36" s="37">
        <f t="shared" si="1"/>
        <v>6930</v>
      </c>
      <c r="CR36" s="37">
        <f t="shared" si="1"/>
        <v>6940</v>
      </c>
      <c r="CS36" s="37">
        <f t="shared" si="1"/>
        <v>6950</v>
      </c>
      <c r="CT36" s="37">
        <f t="shared" si="1"/>
        <v>6960</v>
      </c>
      <c r="CU36" s="37">
        <f t="shared" si="1"/>
        <v>6970</v>
      </c>
      <c r="CV36" s="37">
        <f t="shared" si="1"/>
        <v>6980</v>
      </c>
      <c r="CW36" s="37">
        <f t="shared" si="1"/>
        <v>6990</v>
      </c>
      <c r="CX36" s="37">
        <v>7000</v>
      </c>
    </row>
    <row r="37" spans="1:102" ht="20.25" customHeight="1" x14ac:dyDescent="0.2">
      <c r="A37" s="1" t="s">
        <v>25</v>
      </c>
      <c r="B37" s="37">
        <f>(11000-B36)+'WA4'!$A$5</f>
        <v>5490</v>
      </c>
      <c r="C37" s="37">
        <f>(11000-C36)+'WA4'!$A$5</f>
        <v>5480</v>
      </c>
      <c r="D37" s="37">
        <f>(11000-D36)+'WA4'!$A$5</f>
        <v>5470</v>
      </c>
      <c r="E37" s="37">
        <f>(11000-E36)+'WA4'!$A$5</f>
        <v>5460</v>
      </c>
      <c r="F37" s="37">
        <f>(11000-F36)+'WA4'!$A$5</f>
        <v>5450</v>
      </c>
      <c r="G37" s="37">
        <f>(11000-G36)+'WA4'!$A$5</f>
        <v>5440</v>
      </c>
      <c r="H37" s="37">
        <f>(11000-H36)+'WA4'!$A$5</f>
        <v>5430</v>
      </c>
      <c r="I37" s="37">
        <f>(11000-I36)+'WA4'!$A$5</f>
        <v>5420</v>
      </c>
      <c r="J37" s="37">
        <f>(11000-J36)+'WA4'!$A$5</f>
        <v>5410</v>
      </c>
      <c r="K37" s="37">
        <f>(11000-K36)+'WA4'!$A$5</f>
        <v>5400</v>
      </c>
      <c r="L37" s="37">
        <f>(11000-L36)+'WA4'!$A$5</f>
        <v>5390</v>
      </c>
      <c r="M37" s="37">
        <f>(11000-M36)+'WA4'!$A$5</f>
        <v>5380</v>
      </c>
      <c r="N37" s="37">
        <f>(11000-N36)+'WA4'!$A$5</f>
        <v>5370</v>
      </c>
      <c r="O37" s="37">
        <f>(11000-O36)+'WA4'!$A$5</f>
        <v>5360</v>
      </c>
      <c r="P37" s="37">
        <f>(11000-P36)+'WA4'!$A$5</f>
        <v>5350</v>
      </c>
      <c r="Q37" s="37">
        <f>(11000-Q36)+'WA4'!$A$5</f>
        <v>5340</v>
      </c>
      <c r="R37" s="37">
        <f>(11000-R36)+'WA4'!$A$5</f>
        <v>5330</v>
      </c>
      <c r="S37" s="37">
        <f>(11000-S36)+'WA4'!$A$5</f>
        <v>5320</v>
      </c>
      <c r="T37" s="37">
        <f>(11000-T36)+'WA4'!$A$5</f>
        <v>5310</v>
      </c>
      <c r="U37" s="37">
        <f>(11000-U36)+'WA4'!$A$5</f>
        <v>5300</v>
      </c>
      <c r="V37" s="37">
        <f>(11000-V36)+'WA4'!$A$5</f>
        <v>5290</v>
      </c>
      <c r="W37" s="37">
        <f>(11000-W36)+'WA4'!$A$5</f>
        <v>5280</v>
      </c>
      <c r="X37" s="37">
        <f>(11000-X36)+'WA4'!$A$5</f>
        <v>5270</v>
      </c>
      <c r="Y37" s="37">
        <f>(11000-Y36)+'WA4'!$A$5</f>
        <v>5260</v>
      </c>
      <c r="Z37" s="37">
        <f>(11000-Z36)+'WA4'!$A$5</f>
        <v>5250</v>
      </c>
      <c r="AA37" s="37">
        <f>(11000-AA36)+'WA4'!$A$5</f>
        <v>5240</v>
      </c>
      <c r="AB37" s="37">
        <f>(11000-AB36)+'WA4'!$A$5</f>
        <v>5230</v>
      </c>
      <c r="AC37" s="37">
        <f>(11000-AC36)+'WA4'!$A$5</f>
        <v>5220</v>
      </c>
      <c r="AD37" s="37">
        <f>(11000-AD36)+'WA4'!$A$5</f>
        <v>5210</v>
      </c>
      <c r="AE37" s="37">
        <f>(11000-AE36)+'WA4'!$A$5</f>
        <v>5200</v>
      </c>
      <c r="AF37" s="37">
        <f>(11000-AF36)+'WA4'!$A$5</f>
        <v>5190</v>
      </c>
      <c r="AG37" s="37">
        <f>(11000-AG36)+'WA4'!$A$5</f>
        <v>5180</v>
      </c>
      <c r="AH37" s="37">
        <f>(11000-AH36)+'WA4'!$A$5</f>
        <v>5170</v>
      </c>
      <c r="AI37" s="37">
        <f>(11000-AI36)+'WA4'!$A$5</f>
        <v>5160</v>
      </c>
      <c r="AJ37" s="37">
        <f>(11000-AJ36)+'WA4'!$A$5</f>
        <v>5150</v>
      </c>
      <c r="AK37" s="37">
        <f>(11000-AK36)+'WA4'!$A$5</f>
        <v>5140</v>
      </c>
      <c r="AL37" s="37">
        <f>(11000-AL36)+'WA4'!$A$5</f>
        <v>5130</v>
      </c>
      <c r="AM37" s="37">
        <f>(11000-AM36)+'WA4'!$A$5</f>
        <v>5120</v>
      </c>
      <c r="AN37" s="37">
        <f>(11000-AN36)+'WA4'!$A$5</f>
        <v>5110</v>
      </c>
      <c r="AO37" s="37">
        <f>(11000-AO36)+'WA4'!$A$5</f>
        <v>5100</v>
      </c>
      <c r="AP37" s="37">
        <f>(11000-AP36)+'WA4'!$A$5</f>
        <v>5090</v>
      </c>
      <c r="AQ37" s="37">
        <f>(11000-AQ36)+'WA4'!$A$5</f>
        <v>5080</v>
      </c>
      <c r="AR37" s="37">
        <f>(11000-AR36)+'WA4'!$A$5</f>
        <v>5070</v>
      </c>
      <c r="AS37" s="37">
        <f>(11000-AS36)+'WA4'!$A$5</f>
        <v>5060</v>
      </c>
      <c r="AT37" s="37">
        <f>(11000-AT36)+'WA4'!$A$5</f>
        <v>5050</v>
      </c>
      <c r="AU37" s="37">
        <f>(11000-AU36)+'WA4'!$A$5</f>
        <v>5040</v>
      </c>
      <c r="AV37" s="37">
        <f>(11000-AV36)+'WA4'!$A$5</f>
        <v>5030</v>
      </c>
      <c r="AW37" s="37">
        <f>(11000-AW36)+'WA4'!$A$5</f>
        <v>5020</v>
      </c>
      <c r="AX37" s="37">
        <f>(11000-AX36)+'WA4'!$A$5</f>
        <v>5010</v>
      </c>
      <c r="AY37" s="37">
        <f>(11000-AY36)+'WA4'!$A$5</f>
        <v>5000</v>
      </c>
      <c r="AZ37" s="37">
        <f>(11000-AZ36)+'WA4'!$A$5</f>
        <v>4990</v>
      </c>
      <c r="BA37" s="37">
        <f>(11000-BA36)+'WA4'!$A$5</f>
        <v>4980</v>
      </c>
      <c r="BB37" s="37">
        <f>(11000-BB36)+'WA4'!$A$5</f>
        <v>4970</v>
      </c>
      <c r="BC37" s="37">
        <f>(11000-BC36)+'WA4'!$A$5</f>
        <v>4960</v>
      </c>
      <c r="BD37" s="37">
        <f>(11000-BD36)+'WA4'!$A$5</f>
        <v>4950</v>
      </c>
      <c r="BE37" s="37">
        <f>(11000-BE36)+'WA4'!$A$5</f>
        <v>4940</v>
      </c>
      <c r="BF37" s="37">
        <f>(11000-BF36)+'WA4'!$A$5</f>
        <v>4930</v>
      </c>
      <c r="BG37" s="37">
        <f>(11000-BG36)+'WA4'!$A$5</f>
        <v>4920</v>
      </c>
      <c r="BH37" s="37">
        <f>(11000-BH36)+'WA4'!$A$5</f>
        <v>4910</v>
      </c>
      <c r="BI37" s="37">
        <f>(11000-BI36)+'WA4'!$A$5</f>
        <v>4900</v>
      </c>
      <c r="BJ37" s="37">
        <f>(11000-BJ36)+'WA4'!$A$5</f>
        <v>4890</v>
      </c>
      <c r="BK37" s="37">
        <f>(11000-BK36)+'WA4'!$A$5</f>
        <v>4880</v>
      </c>
      <c r="BL37" s="37">
        <f>(11000-BL36)+'WA4'!$A$5</f>
        <v>4870</v>
      </c>
      <c r="BM37" s="37">
        <f>(11000-BM36)+'WA4'!$A$5</f>
        <v>4860</v>
      </c>
      <c r="BN37" s="37">
        <f>(11000-BN36)+'WA4'!$A$5</f>
        <v>4850</v>
      </c>
      <c r="BO37" s="37">
        <f>(11000-BO36)+'WA4'!$A$5</f>
        <v>4840</v>
      </c>
      <c r="BP37" s="37">
        <f>(11000-BP36)+'WA4'!$A$5</f>
        <v>4830</v>
      </c>
      <c r="BQ37" s="37">
        <f>(11000-BQ36)+'WA4'!$A$5</f>
        <v>4820</v>
      </c>
      <c r="BR37" s="37">
        <f>(11000-BR36)+'WA4'!$A$5</f>
        <v>4810</v>
      </c>
      <c r="BS37" s="37">
        <f>(11000-BS36)+'WA4'!$A$5</f>
        <v>4800</v>
      </c>
      <c r="BT37" s="37">
        <f>(11000-BT36)+'WA4'!$A$5</f>
        <v>4790</v>
      </c>
      <c r="BU37" s="37">
        <f>(11000-BU36)+'WA4'!$A$5</f>
        <v>4780</v>
      </c>
      <c r="BV37" s="37">
        <f>(11000-BV36)+'WA4'!$A$5</f>
        <v>4770</v>
      </c>
      <c r="BW37" s="37">
        <f>(11000-BW36)+'WA4'!$A$5</f>
        <v>4760</v>
      </c>
      <c r="BX37" s="37">
        <f>(11000-BX36)+'WA4'!$A$5</f>
        <v>4750</v>
      </c>
      <c r="BY37" s="37">
        <f>(11000-BY36)+'WA4'!$A$5</f>
        <v>4740</v>
      </c>
      <c r="BZ37" s="37">
        <f>(11000-BZ36)+'WA4'!$A$5</f>
        <v>4730</v>
      </c>
      <c r="CA37" s="37">
        <f>(11000-CA36)+'WA4'!$A$5</f>
        <v>4720</v>
      </c>
      <c r="CB37" s="37">
        <f>(11000-CB36)+'WA4'!$A$5</f>
        <v>4710</v>
      </c>
      <c r="CC37" s="37">
        <f>(11000-CC36)+'WA4'!$A$5</f>
        <v>4700</v>
      </c>
      <c r="CD37" s="37">
        <f>(11000-CD36)+'WA4'!$A$5</f>
        <v>4690</v>
      </c>
      <c r="CE37" s="37">
        <f>(11000-CE36)+'WA4'!$A$5</f>
        <v>4680</v>
      </c>
      <c r="CF37" s="37">
        <f>(11000-CF36)+'WA4'!$A$5</f>
        <v>4670</v>
      </c>
      <c r="CG37" s="37">
        <f>(11000-CG36)+'WA4'!$A$5</f>
        <v>4660</v>
      </c>
      <c r="CH37" s="37">
        <f>(11000-CH36)+'WA4'!$A$5</f>
        <v>4650</v>
      </c>
      <c r="CI37" s="37">
        <f>(11000-CI36)+'WA4'!$A$5</f>
        <v>4640</v>
      </c>
      <c r="CJ37" s="37">
        <f>(11000-CJ36)+'WA4'!$A$5</f>
        <v>4630</v>
      </c>
      <c r="CK37" s="37">
        <f>(11000-CK36)+'WA4'!$A$5</f>
        <v>4620</v>
      </c>
      <c r="CL37" s="37">
        <f>(11000-CL36)+'WA4'!$A$5</f>
        <v>4610</v>
      </c>
      <c r="CM37" s="37">
        <f>(11000-CM36)+'WA4'!$A$5</f>
        <v>4600</v>
      </c>
      <c r="CN37" s="37">
        <f>(11000-CN36)+'WA4'!$A$5</f>
        <v>4590</v>
      </c>
      <c r="CO37" s="37">
        <f>(11000-CO36)+'WA4'!$A$5</f>
        <v>4580</v>
      </c>
      <c r="CP37" s="37">
        <f>(11000-CP36)+'WA4'!$A$5</f>
        <v>4570</v>
      </c>
      <c r="CQ37" s="37">
        <f>(11000-CQ36)+'WA4'!$A$5</f>
        <v>4560</v>
      </c>
      <c r="CR37" s="37">
        <f>(11000-CR36)+'WA4'!$A$5</f>
        <v>4550</v>
      </c>
      <c r="CS37" s="37">
        <f>(11000-CS36)+'WA4'!$A$5</f>
        <v>4540</v>
      </c>
      <c r="CT37" s="37">
        <f>(11000-CT36)+'WA4'!$A$5</f>
        <v>4530</v>
      </c>
      <c r="CU37" s="37">
        <f>(11000-CU36)+'WA4'!$A$5</f>
        <v>4520</v>
      </c>
      <c r="CV37" s="37">
        <f>(11000-CV36)+'WA4'!$A$5</f>
        <v>4510</v>
      </c>
      <c r="CW37" s="37">
        <f>(11000-CW36)+'WA4'!$A$5</f>
        <v>4500</v>
      </c>
      <c r="CX37" s="37">
        <f>(11000-CX36)+'WA4'!$A$5</f>
        <v>4490</v>
      </c>
    </row>
    <row r="38" spans="1:102" x14ac:dyDescent="0.2">
      <c r="B38" s="154" t="s">
        <v>146</v>
      </c>
      <c r="C38" s="7"/>
      <c r="D38" s="7"/>
      <c r="E38" s="7"/>
      <c r="F38" s="7"/>
      <c r="G38" s="7"/>
      <c r="R38" s="1" t="s">
        <v>1374</v>
      </c>
      <c r="AG38" s="7"/>
      <c r="AH38" s="7"/>
      <c r="AI38" s="7"/>
      <c r="AJ38" s="7"/>
      <c r="AK38" s="7"/>
      <c r="AL38" s="7"/>
      <c r="AM38" s="7"/>
      <c r="AN38" s="7"/>
      <c r="AO38" s="7"/>
      <c r="AP38" s="7"/>
      <c r="AQ38" s="7"/>
      <c r="AR38" s="7"/>
      <c r="AS38" s="7"/>
      <c r="AT38" s="7"/>
      <c r="AU38" s="7"/>
      <c r="AV38" s="7"/>
      <c r="AW38" s="7"/>
      <c r="AX38" s="7"/>
      <c r="AY38" s="7"/>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x14ac:dyDescent="0.2">
      <c r="B39" s="7"/>
      <c r="C39" s="7"/>
      <c r="D39" s="7"/>
      <c r="E39" s="7"/>
      <c r="F39" s="7"/>
      <c r="G39" s="7"/>
      <c r="AG39" s="7"/>
      <c r="AH39" s="7"/>
      <c r="AI39" s="7"/>
      <c r="AJ39" s="7"/>
      <c r="AK39" s="7"/>
      <c r="AL39" s="7"/>
      <c r="AM39" s="7"/>
      <c r="AN39" s="7"/>
      <c r="AO39" s="7"/>
      <c r="AP39" s="7"/>
      <c r="AQ39" s="7"/>
      <c r="AR39" s="7"/>
      <c r="AS39" s="7"/>
      <c r="AT39" s="7"/>
      <c r="AU39" s="7"/>
      <c r="AV39" s="7"/>
      <c r="AW39" s="7"/>
      <c r="AX39" s="7"/>
      <c r="AY39" s="7"/>
      <c r="BD39" s="31"/>
    </row>
    <row r="40" spans="1:102" s="201" customFormat="1" x14ac:dyDescent="0.2">
      <c r="A40" s="206" t="s">
        <v>6</v>
      </c>
      <c r="B40" s="209"/>
      <c r="C40" s="209"/>
      <c r="D40" s="209"/>
      <c r="E40" s="209"/>
      <c r="F40" s="209"/>
      <c r="G40" s="209"/>
      <c r="I40" s="201" t="s">
        <v>1375</v>
      </c>
      <c r="AG40" s="209"/>
      <c r="AH40" s="209"/>
      <c r="AI40" s="209"/>
      <c r="AJ40" s="209"/>
      <c r="AK40" s="209"/>
      <c r="AL40" s="209"/>
      <c r="AM40" s="209"/>
      <c r="AN40" s="209"/>
      <c r="AO40" s="209"/>
      <c r="AP40" s="209"/>
      <c r="AQ40" s="209"/>
      <c r="AR40" s="209"/>
      <c r="AS40" s="209"/>
      <c r="AT40" s="209"/>
      <c r="AU40" s="209"/>
      <c r="AV40" s="209"/>
      <c r="AW40" s="209"/>
      <c r="AX40" s="209"/>
      <c r="AY40" s="209"/>
    </row>
    <row r="41" spans="1:102" s="202" customFormat="1" x14ac:dyDescent="0.2">
      <c r="A41" s="199"/>
      <c r="B41" s="210"/>
      <c r="C41" s="210"/>
      <c r="D41" s="210"/>
      <c r="E41" s="210"/>
      <c r="F41" s="210"/>
      <c r="G41" s="210"/>
      <c r="K41" s="202" t="s">
        <v>1376</v>
      </c>
      <c r="AG41" s="210"/>
      <c r="AH41" s="210"/>
      <c r="AI41" s="210"/>
      <c r="AJ41" s="210"/>
      <c r="AK41" s="210"/>
      <c r="AL41" s="210"/>
      <c r="AM41" s="210"/>
      <c r="AN41" s="210"/>
      <c r="AO41" s="210"/>
      <c r="AP41" s="210"/>
      <c r="AQ41" s="210"/>
      <c r="AR41" s="210"/>
      <c r="AS41" s="210"/>
      <c r="AT41" s="210"/>
      <c r="AU41" s="210"/>
      <c r="AV41" s="210"/>
      <c r="AW41" s="210"/>
      <c r="AX41" s="210"/>
      <c r="AY41" s="210"/>
    </row>
    <row r="42" spans="1:102" s="202" customFormat="1" x14ac:dyDescent="0.2">
      <c r="A42" s="199"/>
      <c r="P42" s="202" t="s">
        <v>1377</v>
      </c>
    </row>
    <row r="43" spans="1:102" s="202" customFormat="1" x14ac:dyDescent="0.2">
      <c r="A43" s="199"/>
      <c r="AZ43" s="202" t="s">
        <v>1378</v>
      </c>
    </row>
    <row r="44" spans="1:102" s="202" customFormat="1" x14ac:dyDescent="0.2">
      <c r="A44" s="199"/>
    </row>
    <row r="45" spans="1:102" s="202" customFormat="1" x14ac:dyDescent="0.2">
      <c r="A45" s="199"/>
    </row>
    <row r="46" spans="1:102" s="202" customFormat="1" x14ac:dyDescent="0.2">
      <c r="A46" s="199"/>
    </row>
    <row r="47" spans="1:102" s="203" customFormat="1" x14ac:dyDescent="0.2">
      <c r="A47" s="199"/>
    </row>
    <row r="48" spans="1:102" s="166" customFormat="1" x14ac:dyDescent="0.2">
      <c r="A48" s="491" t="s">
        <v>942</v>
      </c>
    </row>
    <row r="49" spans="1:87" s="5" customFormat="1" x14ac:dyDescent="0.2">
      <c r="A49" s="322" t="s">
        <v>966</v>
      </c>
    </row>
    <row r="50" spans="1:87" s="5" customFormat="1" x14ac:dyDescent="0.2">
      <c r="A50" s="322"/>
      <c r="CI50" s="5" t="s">
        <v>1379</v>
      </c>
    </row>
    <row r="51" spans="1:87" s="5" customFormat="1" x14ac:dyDescent="0.2">
      <c r="A51" s="322"/>
      <c r="CI51" s="5" t="s">
        <v>2037</v>
      </c>
    </row>
    <row r="52" spans="1:87" s="5" customFormat="1" x14ac:dyDescent="0.2">
      <c r="A52" s="322"/>
      <c r="CI52" s="5" t="s">
        <v>1380</v>
      </c>
    </row>
    <row r="53" spans="1:87" s="5" customFormat="1" x14ac:dyDescent="0.2">
      <c r="A53" s="322"/>
      <c r="CI53" s="5" t="s">
        <v>1381</v>
      </c>
    </row>
    <row r="54" spans="1:87" s="5" customFormat="1" x14ac:dyDescent="0.2">
      <c r="A54" s="322"/>
      <c r="CI54" s="5" t="s">
        <v>1931</v>
      </c>
    </row>
    <row r="55" spans="1:87" s="5" customFormat="1" x14ac:dyDescent="0.2">
      <c r="A55" s="322"/>
      <c r="CI55" s="5" t="s">
        <v>2006</v>
      </c>
    </row>
    <row r="56" spans="1:87" s="5" customFormat="1" x14ac:dyDescent="0.2">
      <c r="A56" s="322"/>
      <c r="CI56" s="5" t="s">
        <v>2007</v>
      </c>
    </row>
    <row r="57" spans="1:87" s="5" customFormat="1" x14ac:dyDescent="0.2">
      <c r="A57" s="322"/>
      <c r="CI57" s="5" t="s">
        <v>1383</v>
      </c>
    </row>
    <row r="58" spans="1:87" s="5" customFormat="1" x14ac:dyDescent="0.2">
      <c r="A58" s="322"/>
      <c r="CI58" s="5" t="s">
        <v>2008</v>
      </c>
    </row>
    <row r="59" spans="1:87" s="5" customFormat="1" x14ac:dyDescent="0.2">
      <c r="A59" s="322"/>
      <c r="CI59" s="5" t="s">
        <v>1932</v>
      </c>
    </row>
    <row r="60" spans="1:87" s="5" customFormat="1" x14ac:dyDescent="0.2">
      <c r="A60" s="322"/>
      <c r="CI60" s="5" t="s">
        <v>1385</v>
      </c>
    </row>
    <row r="61" spans="1:87" s="5" customFormat="1" x14ac:dyDescent="0.2">
      <c r="A61" s="322"/>
      <c r="CI61" s="5" t="s">
        <v>2009</v>
      </c>
    </row>
    <row r="62" spans="1:87" s="5" customFormat="1" x14ac:dyDescent="0.2">
      <c r="A62" s="322"/>
      <c r="CI62" s="5" t="s">
        <v>1386</v>
      </c>
    </row>
    <row r="63" spans="1:87" s="5" customFormat="1" x14ac:dyDescent="0.2">
      <c r="A63" s="322"/>
      <c r="CI63" s="5" t="s">
        <v>1387</v>
      </c>
    </row>
    <row r="64" spans="1:87" s="5" customFormat="1" x14ac:dyDescent="0.2">
      <c r="A64" s="322"/>
      <c r="CI64" s="5" t="s">
        <v>2010</v>
      </c>
    </row>
    <row r="65" spans="1:89" s="5" customFormat="1" x14ac:dyDescent="0.2">
      <c r="A65" s="322"/>
      <c r="CJ65" s="5" t="s">
        <v>2011</v>
      </c>
    </row>
    <row r="66" spans="1:89" s="5" customFormat="1" x14ac:dyDescent="0.2">
      <c r="A66" s="322"/>
      <c r="CK66" s="5" t="s">
        <v>1390</v>
      </c>
    </row>
    <row r="67" spans="1:89" s="5" customFormat="1" x14ac:dyDescent="0.2">
      <c r="A67" s="322"/>
      <c r="CK67" s="5" t="s">
        <v>2012</v>
      </c>
    </row>
    <row r="68" spans="1:89" s="5" customFormat="1" x14ac:dyDescent="0.2">
      <c r="A68" s="322"/>
    </row>
    <row r="69" spans="1:89" s="5" customFormat="1" x14ac:dyDescent="0.2">
      <c r="A69" s="322"/>
    </row>
    <row r="70" spans="1:89" s="168" customFormat="1" x14ac:dyDescent="0.2">
      <c r="A70" s="492"/>
    </row>
    <row r="71" spans="1:89" x14ac:dyDescent="0.2">
      <c r="A71" s="182" t="s">
        <v>153</v>
      </c>
      <c r="B71" s="7"/>
      <c r="C71" s="7"/>
      <c r="D71" s="7"/>
      <c r="E71" s="7"/>
      <c r="F71" s="7"/>
      <c r="G71" s="7"/>
      <c r="AG71" s="7"/>
      <c r="AH71" s="7"/>
      <c r="AI71" s="7"/>
      <c r="AJ71" s="7"/>
      <c r="AK71" s="7"/>
      <c r="AL71" s="7"/>
      <c r="AM71" s="7"/>
      <c r="AN71" s="7"/>
      <c r="AO71" s="7"/>
      <c r="AP71" s="7"/>
      <c r="AQ71" s="7"/>
      <c r="AR71" s="7"/>
      <c r="AS71" s="7"/>
      <c r="AT71" s="7"/>
      <c r="AU71" s="7"/>
      <c r="AV71" s="7"/>
      <c r="AW71" s="7"/>
      <c r="AX71" s="7"/>
      <c r="AY71" s="7"/>
    </row>
    <row r="72" spans="1:89" s="5" customFormat="1" x14ac:dyDescent="0.2">
      <c r="A72" s="322" t="s">
        <v>966</v>
      </c>
      <c r="K72" s="5" t="s">
        <v>2003</v>
      </c>
    </row>
    <row r="73" spans="1:89" s="5" customFormat="1" x14ac:dyDescent="0.2">
      <c r="A73" s="322"/>
      <c r="K73" s="5" t="s">
        <v>2004</v>
      </c>
    </row>
    <row r="74" spans="1:89" s="5" customFormat="1" x14ac:dyDescent="0.2">
      <c r="A74" s="322"/>
      <c r="M74" s="5" t="s">
        <v>2002</v>
      </c>
    </row>
    <row r="75" spans="1:89" s="5" customFormat="1" x14ac:dyDescent="0.2">
      <c r="A75" s="322"/>
      <c r="P75" s="5" t="s">
        <v>2005</v>
      </c>
    </row>
    <row r="76" spans="1:89" x14ac:dyDescent="0.2">
      <c r="A76" s="6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CI76" s="1" t="s">
        <v>1388</v>
      </c>
    </row>
    <row r="77" spans="1:89" s="5" customFormat="1" x14ac:dyDescent="0.2">
      <c r="A77" s="322"/>
      <c r="CI77" s="5" t="s">
        <v>1380</v>
      </c>
    </row>
    <row r="78" spans="1:89" s="5" customFormat="1" x14ac:dyDescent="0.2">
      <c r="A78" s="322"/>
      <c r="CI78" s="5" t="s">
        <v>1382</v>
      </c>
    </row>
    <row r="79" spans="1:89" s="5" customFormat="1" x14ac:dyDescent="0.2">
      <c r="A79" s="322"/>
      <c r="CI79" s="5" t="s">
        <v>1384</v>
      </c>
    </row>
    <row r="80" spans="1:89" s="5" customFormat="1" x14ac:dyDescent="0.2">
      <c r="A80" s="322"/>
      <c r="CI80" s="5" t="s">
        <v>2009</v>
      </c>
    </row>
    <row r="81" spans="1:89" s="5" customFormat="1" x14ac:dyDescent="0.2">
      <c r="A81" s="322"/>
      <c r="CI81" s="5" t="s">
        <v>1386</v>
      </c>
    </row>
    <row r="82" spans="1:89" s="5" customFormat="1" x14ac:dyDescent="0.2">
      <c r="A82" s="322"/>
      <c r="CI82" s="5" t="s">
        <v>1387</v>
      </c>
    </row>
    <row r="83" spans="1:89" s="5" customFormat="1" x14ac:dyDescent="0.2">
      <c r="A83" s="322"/>
      <c r="CI83" s="5" t="s">
        <v>1389</v>
      </c>
    </row>
    <row r="84" spans="1:89" s="5" customFormat="1" x14ac:dyDescent="0.2">
      <c r="A84" s="322"/>
      <c r="CJ84" s="5" t="s">
        <v>2011</v>
      </c>
    </row>
    <row r="85" spans="1:89" s="5" customFormat="1" x14ac:dyDescent="0.2">
      <c r="A85" s="322"/>
      <c r="CK85" s="5" t="s">
        <v>1390</v>
      </c>
    </row>
    <row r="86" spans="1:89" s="5" customFormat="1" x14ac:dyDescent="0.2">
      <c r="A86" s="322"/>
      <c r="CK86" s="5" t="s">
        <v>2012</v>
      </c>
    </row>
    <row r="87" spans="1:89" s="5" customFormat="1" x14ac:dyDescent="0.2">
      <c r="A87" s="322"/>
    </row>
    <row r="88" spans="1:89" s="5" customFormat="1" x14ac:dyDescent="0.2">
      <c r="A88" s="322"/>
    </row>
    <row r="89" spans="1:89" s="5" customFormat="1" x14ac:dyDescent="0.2">
      <c r="A89" s="322"/>
    </row>
    <row r="90" spans="1:89" s="5" customFormat="1" x14ac:dyDescent="0.2">
      <c r="A90" s="322"/>
    </row>
    <row r="91" spans="1:89" s="167" customFormat="1" x14ac:dyDescent="0.2">
      <c r="A91" s="69"/>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row>
    <row r="92" spans="1:89" x14ac:dyDescent="0.2">
      <c r="A92" s="182" t="s">
        <v>0</v>
      </c>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89" x14ac:dyDescent="0.2">
      <c r="A93" s="56"/>
      <c r="H93" s="7"/>
      <c r="I93" s="7"/>
      <c r="J93" s="7"/>
      <c r="K93" s="7"/>
      <c r="L93" s="7"/>
      <c r="M93" s="7"/>
      <c r="N93" s="7"/>
      <c r="O93" s="7"/>
      <c r="P93" s="7"/>
      <c r="Q93" s="1" t="s">
        <v>1391</v>
      </c>
      <c r="R93" s="7"/>
      <c r="S93" s="7"/>
      <c r="T93" s="7"/>
      <c r="U93" s="7"/>
      <c r="V93" s="7"/>
      <c r="W93" s="7"/>
      <c r="X93" s="7"/>
      <c r="Y93" s="7"/>
      <c r="Z93" s="7"/>
      <c r="AA93" s="7"/>
      <c r="AB93" s="7"/>
      <c r="AC93" s="7"/>
      <c r="AD93" s="7"/>
      <c r="AE93" s="7"/>
      <c r="AF93" s="7"/>
    </row>
    <row r="94" spans="1:89" x14ac:dyDescent="0.2">
      <c r="A94" s="56"/>
      <c r="T94" s="1" t="s">
        <v>1392</v>
      </c>
    </row>
    <row r="95" spans="1:89" x14ac:dyDescent="0.2">
      <c r="A95" s="56"/>
      <c r="AR95" s="1" t="s">
        <v>1393</v>
      </c>
    </row>
    <row r="96" spans="1:89" x14ac:dyDescent="0.2">
      <c r="A96" s="56"/>
      <c r="CI96" s="1" t="s">
        <v>1388</v>
      </c>
    </row>
    <row r="97" spans="1:89" s="5" customFormat="1" x14ac:dyDescent="0.2">
      <c r="A97" s="322"/>
      <c r="CI97" s="5" t="s">
        <v>1380</v>
      </c>
    </row>
    <row r="98" spans="1:89" s="5" customFormat="1" x14ac:dyDescent="0.2">
      <c r="A98" s="322"/>
      <c r="CI98" s="5" t="s">
        <v>2009</v>
      </c>
    </row>
    <row r="99" spans="1:89" s="5" customFormat="1" x14ac:dyDescent="0.2">
      <c r="A99" s="322"/>
      <c r="CI99" s="5" t="s">
        <v>1387</v>
      </c>
    </row>
    <row r="100" spans="1:89" s="5" customFormat="1" x14ac:dyDescent="0.2">
      <c r="A100" s="322"/>
      <c r="CI100" s="5" t="s">
        <v>1389</v>
      </c>
    </row>
    <row r="101" spans="1:89" s="5" customFormat="1" x14ac:dyDescent="0.2">
      <c r="A101" s="322"/>
      <c r="CK101" s="5" t="s">
        <v>1390</v>
      </c>
    </row>
    <row r="102" spans="1:89" s="5" customFormat="1" x14ac:dyDescent="0.2">
      <c r="A102" s="322"/>
      <c r="CK102" s="5" t="s">
        <v>2012</v>
      </c>
    </row>
    <row r="103" spans="1:89" s="167" customFormat="1" x14ac:dyDescent="0.2">
      <c r="A103" s="69"/>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row>
    <row r="104" spans="1:89" x14ac:dyDescent="0.2">
      <c r="A104" s="182" t="s">
        <v>4</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row>
    <row r="105" spans="1:89" x14ac:dyDescent="0.2">
      <c r="A105" s="69"/>
      <c r="B105" s="33"/>
      <c r="C105" s="33"/>
      <c r="D105" s="33"/>
      <c r="E105" s="33"/>
      <c r="F105" s="33"/>
      <c r="G105" s="33"/>
      <c r="H105" s="33"/>
      <c r="I105" s="33"/>
      <c r="J105" s="33"/>
      <c r="K105" s="33"/>
      <c r="L105" s="33"/>
      <c r="M105" s="33"/>
      <c r="N105" s="33"/>
      <c r="O105" s="33"/>
      <c r="P105" s="33" t="s">
        <v>1394</v>
      </c>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row>
    <row r="106" spans="1:89" x14ac:dyDescent="0.2">
      <c r="A106" s="69"/>
      <c r="B106" s="33"/>
      <c r="C106" s="33"/>
      <c r="D106" s="33"/>
      <c r="E106" s="33"/>
      <c r="F106" s="33"/>
      <c r="G106" s="33"/>
      <c r="H106" s="33"/>
      <c r="I106" s="33"/>
      <c r="J106" s="33"/>
      <c r="K106" s="33"/>
      <c r="L106" s="33"/>
      <c r="M106" s="33"/>
      <c r="N106" s="33"/>
      <c r="O106" s="33"/>
      <c r="P106" s="33" t="s">
        <v>1395</v>
      </c>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row>
    <row r="107" spans="1:89" x14ac:dyDescent="0.2">
      <c r="A107" s="69"/>
      <c r="B107" s="33"/>
      <c r="C107" s="33"/>
      <c r="D107" s="33"/>
      <c r="E107" s="33"/>
      <c r="F107" s="33"/>
      <c r="G107" s="33"/>
      <c r="H107" s="33"/>
      <c r="I107" s="33"/>
      <c r="J107" s="33"/>
      <c r="K107" s="33"/>
      <c r="L107" s="33"/>
      <c r="M107" s="33"/>
      <c r="N107" s="33"/>
      <c r="O107" s="33"/>
      <c r="P107" s="33" t="s">
        <v>1396</v>
      </c>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89" x14ac:dyDescent="0.2">
      <c r="A108" s="69"/>
      <c r="B108" s="33"/>
      <c r="C108" s="33"/>
      <c r="D108" s="33"/>
      <c r="E108" s="33"/>
      <c r="F108" s="33"/>
      <c r="G108" s="33"/>
      <c r="H108" s="33"/>
      <c r="I108" s="33"/>
      <c r="J108" s="33"/>
      <c r="K108" s="33"/>
      <c r="L108" s="33"/>
      <c r="M108" s="33"/>
      <c r="N108" s="33"/>
      <c r="O108" s="33"/>
      <c r="P108" s="33" t="s">
        <v>1397</v>
      </c>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row>
    <row r="109" spans="1:89" x14ac:dyDescent="0.2">
      <c r="A109" s="69"/>
      <c r="B109" s="33"/>
      <c r="C109" s="33"/>
      <c r="D109" s="33"/>
      <c r="E109" s="33"/>
      <c r="F109" s="33"/>
      <c r="G109" s="33"/>
      <c r="H109" s="33"/>
      <c r="I109" s="33"/>
      <c r="J109" s="33"/>
      <c r="K109" s="33"/>
      <c r="L109" s="33"/>
      <c r="M109" s="33"/>
      <c r="N109" s="33"/>
      <c r="O109" s="33"/>
      <c r="P109" s="33"/>
      <c r="Q109" s="33" t="s">
        <v>1398</v>
      </c>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row>
    <row r="110" spans="1:89" x14ac:dyDescent="0.2">
      <c r="A110" s="69"/>
      <c r="B110" s="33"/>
      <c r="C110" s="33"/>
      <c r="D110" s="33"/>
      <c r="E110" s="33"/>
      <c r="F110" s="33"/>
      <c r="G110" s="33"/>
      <c r="H110" s="33"/>
      <c r="I110" s="33"/>
      <c r="J110" s="33"/>
      <c r="K110" s="33"/>
      <c r="L110" s="33"/>
      <c r="M110" s="33"/>
      <c r="N110" s="33"/>
      <c r="O110" s="33"/>
      <c r="P110" s="33"/>
      <c r="Q110" s="33" t="s">
        <v>1399</v>
      </c>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row>
    <row r="111" spans="1:89" x14ac:dyDescent="0.2">
      <c r="A111" s="69"/>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CI111" s="1" t="s">
        <v>1388</v>
      </c>
    </row>
    <row r="112" spans="1:89" s="5" customFormat="1" x14ac:dyDescent="0.2">
      <c r="A112" s="322"/>
      <c r="CI112" s="5" t="s">
        <v>1380</v>
      </c>
    </row>
    <row r="113" spans="1:89" s="5" customFormat="1" x14ac:dyDescent="0.2">
      <c r="A113" s="322"/>
      <c r="CI113" s="5" t="s">
        <v>1385</v>
      </c>
    </row>
    <row r="114" spans="1:89" s="5" customFormat="1" x14ac:dyDescent="0.2">
      <c r="A114" s="322"/>
      <c r="CI114" s="5" t="s">
        <v>2009</v>
      </c>
    </row>
    <row r="115" spans="1:89" s="5" customFormat="1" x14ac:dyDescent="0.2">
      <c r="A115" s="322"/>
      <c r="CI115" s="5" t="s">
        <v>1386</v>
      </c>
    </row>
    <row r="116" spans="1:89" s="5" customFormat="1" x14ac:dyDescent="0.2">
      <c r="A116" s="322"/>
      <c r="CI116" s="5" t="s">
        <v>1387</v>
      </c>
    </row>
    <row r="117" spans="1:89" s="5" customFormat="1" x14ac:dyDescent="0.2">
      <c r="A117" s="322"/>
      <c r="CI117" s="5" t="s">
        <v>1389</v>
      </c>
    </row>
    <row r="118" spans="1:89" s="5" customFormat="1" x14ac:dyDescent="0.2">
      <c r="A118" s="322"/>
      <c r="CK118" s="5" t="s">
        <v>1390</v>
      </c>
    </row>
    <row r="119" spans="1:89" s="5" customFormat="1" x14ac:dyDescent="0.2">
      <c r="A119" s="322"/>
      <c r="CK119" s="5" t="s">
        <v>2012</v>
      </c>
    </row>
    <row r="120" spans="1:89" x14ac:dyDescent="0.2">
      <c r="A120" s="69"/>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row>
    <row r="121" spans="1:89" x14ac:dyDescent="0.2">
      <c r="A121" s="69"/>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row>
    <row r="122" spans="1:89" s="167" customFormat="1" x14ac:dyDescent="0.2">
      <c r="A122" s="69"/>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row>
    <row r="123" spans="1:89" x14ac:dyDescent="0.2">
      <c r="A123" s="182" t="s">
        <v>2</v>
      </c>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row>
    <row r="124" spans="1:89" x14ac:dyDescent="0.2">
      <c r="A124" s="69"/>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CI124" s="1" t="s">
        <v>1388</v>
      </c>
    </row>
    <row r="125" spans="1:89" s="5" customFormat="1" x14ac:dyDescent="0.2">
      <c r="A125" s="322"/>
      <c r="CI125" s="5" t="s">
        <v>1380</v>
      </c>
    </row>
    <row r="126" spans="1:89" s="5" customFormat="1" x14ac:dyDescent="0.2">
      <c r="A126" s="322"/>
      <c r="CI126" s="5" t="s">
        <v>2009</v>
      </c>
    </row>
    <row r="127" spans="1:89" s="5" customFormat="1" x14ac:dyDescent="0.2">
      <c r="A127" s="322"/>
      <c r="CI127" s="5" t="s">
        <v>1387</v>
      </c>
    </row>
    <row r="128" spans="1:89" s="5" customFormat="1" x14ac:dyDescent="0.2">
      <c r="A128" s="322"/>
      <c r="CI128" s="5" t="s">
        <v>1389</v>
      </c>
    </row>
    <row r="129" spans="1:89" s="5" customFormat="1" x14ac:dyDescent="0.2">
      <c r="A129" s="322"/>
      <c r="CK129" s="5" t="s">
        <v>1390</v>
      </c>
    </row>
    <row r="130" spans="1:89" s="5" customFormat="1" x14ac:dyDescent="0.2">
      <c r="A130" s="322"/>
      <c r="CK130" s="5" t="s">
        <v>2012</v>
      </c>
    </row>
    <row r="131" spans="1:89" x14ac:dyDescent="0.2">
      <c r="A131" s="69"/>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row>
    <row r="132" spans="1:89" s="167" customFormat="1" x14ac:dyDescent="0.2">
      <c r="A132" s="69"/>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row>
    <row r="133" spans="1:89" x14ac:dyDescent="0.2">
      <c r="A133" s="182" t="s">
        <v>3</v>
      </c>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89" x14ac:dyDescent="0.2">
      <c r="A134" s="69"/>
      <c r="B134" s="33"/>
      <c r="C134" s="33"/>
      <c r="D134" s="33"/>
      <c r="E134" s="33"/>
      <c r="F134" s="33"/>
      <c r="G134" s="33"/>
      <c r="H134" s="33"/>
      <c r="I134" s="33"/>
      <c r="J134" s="33" t="s">
        <v>2160</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89" x14ac:dyDescent="0.2">
      <c r="A135" s="69"/>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89" s="167" customFormat="1" x14ac:dyDescent="0.2">
      <c r="A136" s="69"/>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68"/>
      <c r="BT136" s="168"/>
      <c r="BU136" s="168"/>
      <c r="BV136" s="168"/>
      <c r="BW136" s="168"/>
      <c r="BX136" s="168"/>
    </row>
    <row r="137" spans="1:89" x14ac:dyDescent="0.2">
      <c r="A137" s="182" t="s">
        <v>167</v>
      </c>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row>
    <row r="138" spans="1:89" x14ac:dyDescent="0.2">
      <c r="A138" s="69"/>
      <c r="B138" s="33"/>
      <c r="C138" s="33"/>
      <c r="D138" s="33"/>
      <c r="E138" s="33"/>
      <c r="F138" s="33"/>
      <c r="G138" s="33"/>
      <c r="H138" s="33" t="s">
        <v>2182</v>
      </c>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89" x14ac:dyDescent="0.2">
      <c r="A139" s="69"/>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89" x14ac:dyDescent="0.2">
      <c r="A140" s="69"/>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89"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89" x14ac:dyDescent="0.2">
      <c r="A142" s="69"/>
      <c r="B142" s="33"/>
      <c r="C142" s="33"/>
      <c r="D142" s="33"/>
      <c r="E142" s="33"/>
      <c r="F142" s="33"/>
      <c r="G142" s="33"/>
      <c r="H142" s="33"/>
      <c r="I142" s="33"/>
      <c r="J142" s="33"/>
      <c r="K142" s="33"/>
      <c r="L142" s="33"/>
      <c r="M142" s="33"/>
      <c r="N142" s="33" t="s">
        <v>1400</v>
      </c>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row>
    <row r="143" spans="1:89" x14ac:dyDescent="0.2">
      <c r="A143" s="69"/>
      <c r="B143" s="33"/>
      <c r="C143" s="33"/>
      <c r="D143" s="33"/>
      <c r="E143" s="33"/>
      <c r="F143" s="33"/>
      <c r="G143" s="33"/>
      <c r="H143" s="33"/>
      <c r="I143" s="33"/>
      <c r="J143" s="33"/>
      <c r="K143" s="33"/>
      <c r="L143" s="33"/>
      <c r="M143" s="33"/>
      <c r="N143" s="33"/>
      <c r="O143" s="33" t="s">
        <v>1401</v>
      </c>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row>
    <row r="144" spans="1:89" x14ac:dyDescent="0.2">
      <c r="A144" s="69"/>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t="s">
        <v>1402</v>
      </c>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row>
    <row r="145" spans="1:76" x14ac:dyDescent="0.2">
      <c r="A145" s="69"/>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t="s">
        <v>1403</v>
      </c>
      <c r="AV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row>
    <row r="146" spans="1:76" x14ac:dyDescent="0.2">
      <c r="A146" s="69"/>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t="s">
        <v>1404</v>
      </c>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row>
    <row r="147" spans="1:76" x14ac:dyDescent="0.2">
      <c r="A147" s="69"/>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t="s">
        <v>1405</v>
      </c>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row>
    <row r="148" spans="1:76" x14ac:dyDescent="0.2">
      <c r="A148" s="56"/>
      <c r="BD148" s="1" t="s">
        <v>1406</v>
      </c>
    </row>
    <row r="149" spans="1:76" s="167" customFormat="1" x14ac:dyDescent="0.2">
      <c r="A149" s="69"/>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row>
    <row r="150" spans="1:76" s="213" customFormat="1" x14ac:dyDescent="0.2">
      <c r="A150" s="212" t="s">
        <v>5</v>
      </c>
    </row>
    <row r="151" spans="1:76" s="213" customFormat="1" x14ac:dyDescent="0.2">
      <c r="A151" s="214" t="s">
        <v>1901</v>
      </c>
      <c r="AI151" s="213" t="s">
        <v>2441</v>
      </c>
    </row>
    <row r="152" spans="1:76" s="213" customFormat="1" x14ac:dyDescent="0.2">
      <c r="A152" s="214" t="s">
        <v>943</v>
      </c>
      <c r="BD152" s="213" t="s">
        <v>1406</v>
      </c>
    </row>
    <row r="153" spans="1:76" s="213" customFormat="1" x14ac:dyDescent="0.2">
      <c r="A153" s="214"/>
    </row>
    <row r="154" spans="1:76" s="213" customFormat="1" x14ac:dyDescent="0.2">
      <c r="A154" s="214"/>
      <c r="BQ154" s="213" t="s">
        <v>2442</v>
      </c>
    </row>
    <row r="155" spans="1:76" s="215" customFormat="1" x14ac:dyDescent="0.2">
      <c r="A155" s="214"/>
    </row>
    <row r="156" spans="1:76" x14ac:dyDescent="0.2">
      <c r="A156" s="182" t="s">
        <v>96</v>
      </c>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row>
    <row r="157" spans="1:76" x14ac:dyDescent="0.2">
      <c r="A157" s="69"/>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t="s">
        <v>2441</v>
      </c>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R157" s="33"/>
      <c r="BS157" s="33"/>
      <c r="BT157" s="33"/>
      <c r="BU157" s="33"/>
      <c r="BV157" s="33"/>
      <c r="BW157" s="33"/>
      <c r="BX157" s="33"/>
    </row>
    <row r="158" spans="1:76" x14ac:dyDescent="0.2">
      <c r="A158" s="69"/>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t="s">
        <v>2442</v>
      </c>
      <c r="BR158" s="33"/>
      <c r="BS158" s="33"/>
      <c r="BT158" s="33"/>
      <c r="BU158" s="33"/>
      <c r="BV158" s="33"/>
      <c r="BW158" s="33"/>
      <c r="BX158" s="33"/>
    </row>
    <row r="159" spans="1:76" x14ac:dyDescent="0.2">
      <c r="A159" s="69"/>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row>
    <row r="160" spans="1:76" s="167" customFormat="1" x14ac:dyDescent="0.2">
      <c r="A160" s="69"/>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row>
    <row r="161" spans="1:84" s="56" customFormat="1" x14ac:dyDescent="0.2">
      <c r="A161" s="182" t="s">
        <v>283</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row>
    <row r="162" spans="1:84" s="56" customFormat="1" x14ac:dyDescent="0.2">
      <c r="A162" s="6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row>
    <row r="163" spans="1:84" s="167" customFormat="1" x14ac:dyDescent="0.2">
      <c r="A163" s="69"/>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row>
    <row r="164" spans="1:84" x14ac:dyDescent="0.2">
      <c r="A164" s="182" t="s">
        <v>7</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row>
    <row r="165" spans="1:84" x14ac:dyDescent="0.2">
      <c r="A165" s="69"/>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row>
    <row r="166" spans="1:84" s="167" customFormat="1" x14ac:dyDescent="0.2">
      <c r="A166" s="69"/>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row>
    <row r="167" spans="1:84" s="225" customFormat="1" x14ac:dyDescent="0.2">
      <c r="A167" s="224" t="s">
        <v>129</v>
      </c>
    </row>
    <row r="168" spans="1:84" s="225" customFormat="1" x14ac:dyDescent="0.2">
      <c r="A168" s="229"/>
      <c r="B168" s="230"/>
      <c r="C168" s="230"/>
      <c r="D168" s="230"/>
      <c r="E168" s="230"/>
      <c r="F168" s="230"/>
      <c r="G168" s="230"/>
      <c r="AF168" s="225" t="s">
        <v>2257</v>
      </c>
      <c r="AG168" s="230"/>
      <c r="AH168" s="230"/>
      <c r="AI168" s="230"/>
      <c r="AJ168" s="230"/>
      <c r="AK168" s="230"/>
      <c r="AL168" s="230"/>
      <c r="AM168" s="230"/>
      <c r="AN168" s="230"/>
      <c r="AO168" s="230"/>
      <c r="AP168" s="230"/>
      <c r="AQ168" s="230"/>
      <c r="AR168" s="230"/>
      <c r="AS168" s="230"/>
      <c r="AT168" s="230"/>
      <c r="AU168" s="230"/>
      <c r="AV168" s="230"/>
      <c r="AW168" s="230"/>
      <c r="AX168" s="230"/>
      <c r="AY168" s="230"/>
    </row>
    <row r="169" spans="1:84" s="225" customFormat="1" x14ac:dyDescent="0.2">
      <c r="A169" s="229"/>
      <c r="B169" s="230"/>
      <c r="C169" s="230"/>
      <c r="D169" s="230"/>
      <c r="E169" s="230"/>
      <c r="F169" s="230"/>
      <c r="G169" s="230"/>
      <c r="AG169" s="230"/>
      <c r="AH169" s="230"/>
      <c r="AI169" s="230"/>
      <c r="AJ169" s="230"/>
      <c r="AK169" s="230"/>
      <c r="AL169" s="230"/>
      <c r="AM169" s="230"/>
      <c r="AN169" s="230"/>
      <c r="AO169" s="230"/>
      <c r="AP169" s="230"/>
      <c r="AQ169" s="230"/>
      <c r="AR169" s="230"/>
      <c r="AS169" s="230"/>
      <c r="AT169" s="230"/>
      <c r="AU169" s="230"/>
      <c r="AV169" s="230"/>
      <c r="AW169" s="230"/>
      <c r="AX169" s="230"/>
      <c r="AY169" s="230"/>
      <c r="BL169" s="225" t="s">
        <v>2258</v>
      </c>
    </row>
    <row r="170" spans="1:84" s="225" customFormat="1" x14ac:dyDescent="0.2">
      <c r="A170" s="226"/>
      <c r="P170" s="229"/>
      <c r="BN170" s="225" t="s">
        <v>2259</v>
      </c>
    </row>
    <row r="171" spans="1:84" s="228" customFormat="1" x14ac:dyDescent="0.2">
      <c r="A171" s="226"/>
    </row>
    <row r="172" spans="1:84" x14ac:dyDescent="0.2">
      <c r="A172" s="182" t="s">
        <v>585</v>
      </c>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row>
    <row r="173" spans="1:84" x14ac:dyDescent="0.2">
      <c r="A173" s="69"/>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t="s">
        <v>1407</v>
      </c>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W173" s="33"/>
      <c r="BX173" s="33"/>
    </row>
    <row r="174" spans="1:84" x14ac:dyDescent="0.2">
      <c r="A174" s="69"/>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t="s">
        <v>1408</v>
      </c>
      <c r="BW174" s="33"/>
      <c r="BX174" s="33"/>
    </row>
    <row r="175" spans="1:84" x14ac:dyDescent="0.2">
      <c r="A175" s="69"/>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CE175" s="1" t="s">
        <v>1409</v>
      </c>
    </row>
    <row r="176" spans="1:84" x14ac:dyDescent="0.2">
      <c r="A176" s="69"/>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CF176" s="1" t="s">
        <v>1410</v>
      </c>
    </row>
    <row r="177" spans="1:76" s="167" customFormat="1" x14ac:dyDescent="0.2">
      <c r="A177" s="69"/>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row>
    <row r="178" spans="1:76" x14ac:dyDescent="0.2">
      <c r="A178" s="182" t="s">
        <v>10</v>
      </c>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row>
    <row r="179" spans="1:76" x14ac:dyDescent="0.2">
      <c r="A179" s="69"/>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row>
    <row r="180" spans="1:76" s="167" customFormat="1" x14ac:dyDescent="0.2">
      <c r="A180" s="69"/>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168"/>
      <c r="BE180" s="168"/>
      <c r="BF180" s="168"/>
      <c r="BG180" s="168"/>
      <c r="BH180" s="168"/>
      <c r="BI180" s="168"/>
      <c r="BJ180" s="168"/>
      <c r="BK180" s="168"/>
      <c r="BL180" s="168"/>
      <c r="BM180" s="168"/>
      <c r="BN180" s="168"/>
      <c r="BO180" s="168"/>
      <c r="BP180" s="168"/>
      <c r="BQ180" s="168"/>
      <c r="BR180" s="168"/>
      <c r="BS180" s="168"/>
      <c r="BT180" s="168"/>
      <c r="BU180" s="168"/>
      <c r="BV180" s="168"/>
      <c r="BW180" s="168"/>
      <c r="BX180" s="168"/>
    </row>
    <row r="181" spans="1:76" s="56" customFormat="1" x14ac:dyDescent="0.2">
      <c r="A181" s="182" t="s">
        <v>945</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row>
    <row r="182" spans="1:76" s="56" customFormat="1" x14ac:dyDescent="0.2">
      <c r="A182" s="6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row>
    <row r="183" spans="1:76" s="167" customFormat="1" x14ac:dyDescent="0.2">
      <c r="A183" s="181"/>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row>
    <row r="184" spans="1:76" s="56" customFormat="1" x14ac:dyDescent="0.2">
      <c r="A184" s="69" t="s">
        <v>951</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row>
    <row r="185" spans="1:76" s="56" customFormat="1" x14ac:dyDescent="0.2">
      <c r="A185" s="69" t="s">
        <v>952</v>
      </c>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row>
    <row r="186" spans="1:76" s="56" customFormat="1" x14ac:dyDescent="0.2">
      <c r="A186" s="69" t="s">
        <v>209</v>
      </c>
      <c r="B186" s="5"/>
      <c r="C186" s="5"/>
      <c r="D186" s="5"/>
      <c r="E186" s="5"/>
      <c r="F186" s="5"/>
      <c r="G186" s="5"/>
      <c r="H186" s="5"/>
      <c r="I186" s="5"/>
      <c r="J186" s="5"/>
      <c r="K186" s="5"/>
      <c r="L186" s="5"/>
      <c r="M186" s="5"/>
      <c r="N186" s="5"/>
      <c r="O186" s="5"/>
      <c r="P186" s="5"/>
      <c r="Q186" s="5"/>
      <c r="R186" s="5"/>
      <c r="S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row>
    <row r="187" spans="1:76" s="56" customFormat="1" x14ac:dyDescent="0.2">
      <c r="A187" s="6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row>
    <row r="188" spans="1:76" s="167" customFormat="1" x14ac:dyDescent="0.2">
      <c r="A188" s="69"/>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row>
    <row r="189" spans="1:76" x14ac:dyDescent="0.2">
      <c r="A189" s="182" t="s">
        <v>11</v>
      </c>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row>
    <row r="190" spans="1:76" x14ac:dyDescent="0.2">
      <c r="A190" s="69" t="s">
        <v>953</v>
      </c>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row>
    <row r="191" spans="1:76" x14ac:dyDescent="0.2">
      <c r="A191" s="69" t="s">
        <v>954</v>
      </c>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row>
    <row r="192" spans="1:76" x14ac:dyDescent="0.2">
      <c r="A192" s="69"/>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t="s">
        <v>2300</v>
      </c>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S192" s="33"/>
      <c r="BT192" s="33"/>
      <c r="BU192" s="33"/>
      <c r="BV192" s="33"/>
      <c r="BW192" s="33"/>
      <c r="BX192" s="33"/>
    </row>
    <row r="193" spans="1:99" x14ac:dyDescent="0.2">
      <c r="A193" s="69"/>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t="s">
        <v>1411</v>
      </c>
      <c r="BS193" s="33"/>
      <c r="BT193" s="33"/>
      <c r="BU193" s="33"/>
      <c r="BV193" s="33"/>
      <c r="BW193" s="33"/>
      <c r="BX193" s="33"/>
    </row>
    <row r="194" spans="1:99" x14ac:dyDescent="0.2">
      <c r="A194" s="69"/>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CU194" s="1" t="s">
        <v>1412</v>
      </c>
    </row>
    <row r="195" spans="1:99" x14ac:dyDescent="0.2">
      <c r="A195" s="69"/>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row>
    <row r="196" spans="1:99" s="167" customFormat="1" x14ac:dyDescent="0.2">
      <c r="A196" s="69"/>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c r="BS196" s="168"/>
      <c r="BT196" s="168"/>
      <c r="BU196" s="168"/>
      <c r="BV196" s="168"/>
      <c r="BW196" s="168"/>
      <c r="BX196" s="168"/>
    </row>
    <row r="197" spans="1:99" x14ac:dyDescent="0.2">
      <c r="A197" s="182" t="s">
        <v>94</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row>
    <row r="198" spans="1:99" x14ac:dyDescent="0.2">
      <c r="A198" s="69"/>
      <c r="B198" s="33"/>
      <c r="C198" s="33"/>
      <c r="D198" s="33"/>
      <c r="E198" s="33"/>
      <c r="F198" s="33"/>
      <c r="G198" s="33"/>
      <c r="H198" s="33"/>
      <c r="I198" s="33"/>
      <c r="J198" s="33"/>
      <c r="K198" s="33"/>
      <c r="L198" s="33"/>
      <c r="M198" s="33"/>
      <c r="N198" s="33"/>
      <c r="O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row>
    <row r="199" spans="1:99" x14ac:dyDescent="0.2">
      <c r="A199" s="69"/>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row>
    <row r="200" spans="1:99" x14ac:dyDescent="0.2">
      <c r="A200" s="56"/>
      <c r="Z200" s="1" t="s">
        <v>2301</v>
      </c>
    </row>
    <row r="201" spans="1:99" x14ac:dyDescent="0.2">
      <c r="A201" s="69"/>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t="s">
        <v>2273</v>
      </c>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row>
    <row r="202" spans="1:99" x14ac:dyDescent="0.2">
      <c r="A202" s="69"/>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t="s">
        <v>2272</v>
      </c>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row>
    <row r="203" spans="1:99" x14ac:dyDescent="0.2">
      <c r="A203" s="69"/>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t="s">
        <v>2300</v>
      </c>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row>
    <row r="204" spans="1:99" x14ac:dyDescent="0.2">
      <c r="A204" s="69"/>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B204" s="33"/>
      <c r="AC204" s="33"/>
      <c r="AD204" s="33"/>
      <c r="AE204" s="33" t="s">
        <v>2296</v>
      </c>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row>
    <row r="205" spans="1:99" x14ac:dyDescent="0.2">
      <c r="A205" s="69"/>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t="s">
        <v>2298</v>
      </c>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row>
    <row r="206" spans="1:99" x14ac:dyDescent="0.2">
      <c r="A206" s="6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t="s">
        <v>2299</v>
      </c>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N206" s="33"/>
      <c r="BO206" s="33"/>
      <c r="BP206" s="33"/>
      <c r="BQ206" s="33"/>
      <c r="BR206" s="33"/>
      <c r="BS206" s="33"/>
      <c r="BT206" s="33"/>
      <c r="BU206" s="33"/>
      <c r="BV206" s="33"/>
      <c r="BW206" s="33"/>
      <c r="BX206" s="33"/>
    </row>
    <row r="207" spans="1:99" x14ac:dyDescent="0.2">
      <c r="A207" s="69"/>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t="s">
        <v>1413</v>
      </c>
      <c r="AP207" s="33"/>
      <c r="AQ207" s="33"/>
      <c r="AR207" s="33"/>
      <c r="AS207" s="33"/>
      <c r="AT207" s="33"/>
      <c r="AU207" s="33"/>
      <c r="AV207" s="33"/>
      <c r="AW207" s="33"/>
      <c r="AX207" s="33"/>
      <c r="AY207" s="33"/>
      <c r="AZ207" s="33"/>
      <c r="BA207" s="33"/>
      <c r="BB207" s="33"/>
      <c r="BC207" s="33"/>
      <c r="BD207" s="33"/>
      <c r="BE207" s="33"/>
      <c r="BF207" s="33"/>
      <c r="BG207" s="33"/>
      <c r="BH207" s="33"/>
      <c r="BN207" s="33"/>
      <c r="BO207" s="33"/>
      <c r="BP207" s="33"/>
      <c r="BQ207" s="33"/>
      <c r="BR207" s="33"/>
      <c r="BS207" s="33"/>
      <c r="BT207" s="33"/>
      <c r="BU207" s="33"/>
      <c r="BV207" s="33"/>
      <c r="BW207" s="33"/>
      <c r="BX207" s="33"/>
    </row>
    <row r="208" spans="1:99" x14ac:dyDescent="0.2">
      <c r="A208" s="69"/>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t="s">
        <v>2297</v>
      </c>
      <c r="AS208" s="33"/>
      <c r="AT208" s="33"/>
      <c r="AU208" s="33"/>
      <c r="AV208" s="33"/>
      <c r="AW208" s="33"/>
      <c r="AX208" s="33"/>
      <c r="AY208" s="33"/>
      <c r="AZ208" s="33"/>
      <c r="BA208" s="33"/>
      <c r="BB208" s="33"/>
      <c r="BC208" s="33"/>
      <c r="BD208" s="33"/>
      <c r="BE208" s="33"/>
      <c r="BF208" s="33"/>
      <c r="BG208" s="33"/>
      <c r="BH208" s="33"/>
      <c r="BN208" s="33"/>
      <c r="BO208" s="33"/>
      <c r="BP208" s="33"/>
      <c r="BQ208" s="33"/>
      <c r="BR208" s="33"/>
      <c r="BS208" s="33"/>
      <c r="BT208" s="33"/>
      <c r="BU208" s="33"/>
      <c r="BV208" s="33"/>
      <c r="BW208" s="33"/>
      <c r="BX208" s="33"/>
    </row>
    <row r="209" spans="1:76" x14ac:dyDescent="0.2">
      <c r="A209" s="6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t="s">
        <v>1414</v>
      </c>
      <c r="BH209" s="33"/>
      <c r="BN209" s="33"/>
      <c r="BO209" s="33"/>
      <c r="BP209" s="33"/>
      <c r="BQ209" s="33"/>
      <c r="BR209" s="33"/>
      <c r="BS209" s="33"/>
      <c r="BT209" s="33"/>
      <c r="BU209" s="33"/>
      <c r="BV209" s="33"/>
      <c r="BW209" s="33"/>
      <c r="BX209" s="33"/>
    </row>
    <row r="210" spans="1:76" x14ac:dyDescent="0.2">
      <c r="A210" s="69"/>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1" t="s">
        <v>1437</v>
      </c>
      <c r="BN210" s="33"/>
      <c r="BO210" s="33"/>
      <c r="BP210" s="33"/>
      <c r="BQ210" s="33"/>
      <c r="BR210" s="33"/>
      <c r="BS210" s="33"/>
      <c r="BT210" s="33"/>
      <c r="BU210" s="33"/>
      <c r="BV210" s="33"/>
      <c r="BW210" s="33"/>
      <c r="BX210" s="33"/>
    </row>
    <row r="211" spans="1:76" x14ac:dyDescent="0.2">
      <c r="A211" s="69"/>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t="s">
        <v>1415</v>
      </c>
      <c r="BJ211" s="33"/>
      <c r="BK211" s="33"/>
      <c r="BL211" s="33"/>
      <c r="BM211" s="33"/>
      <c r="BN211" s="33"/>
      <c r="BO211" s="33"/>
      <c r="BP211" s="33"/>
      <c r="BQ211" s="33"/>
      <c r="BR211" s="33"/>
      <c r="BS211" s="33"/>
      <c r="BT211" s="33"/>
      <c r="BU211" s="33"/>
      <c r="BV211" s="33"/>
      <c r="BW211" s="33"/>
      <c r="BX211" s="33"/>
    </row>
    <row r="212" spans="1:76" x14ac:dyDescent="0.2">
      <c r="A212" s="6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t="s">
        <v>1416</v>
      </c>
      <c r="BN212" s="33"/>
      <c r="BO212" s="33"/>
      <c r="BP212" s="33"/>
      <c r="BQ212" s="33"/>
      <c r="BR212" s="33"/>
      <c r="BS212" s="33"/>
      <c r="BT212" s="33"/>
      <c r="BU212" s="33"/>
      <c r="BV212" s="33"/>
      <c r="BW212" s="33"/>
      <c r="BX212" s="33"/>
    </row>
    <row r="213" spans="1:76" x14ac:dyDescent="0.2">
      <c r="A213" s="69"/>
      <c r="B213" s="33"/>
      <c r="C213" s="33"/>
      <c r="D213" s="33"/>
      <c r="E213" s="33"/>
      <c r="F213" s="33"/>
      <c r="G213" s="33"/>
      <c r="H213" s="33"/>
      <c r="I213" s="33"/>
      <c r="J213" s="33"/>
      <c r="K213" s="33"/>
      <c r="L213" s="33"/>
      <c r="M213" s="33"/>
      <c r="N213" s="33"/>
      <c r="O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t="s">
        <v>168</v>
      </c>
      <c r="BN213" s="33"/>
      <c r="BO213" s="33" t="s">
        <v>2274</v>
      </c>
      <c r="BP213" s="33"/>
      <c r="BQ213" s="33"/>
      <c r="BR213" s="33"/>
      <c r="BS213" s="33"/>
      <c r="BT213" s="33"/>
      <c r="BU213" s="33"/>
      <c r="BV213" s="33"/>
      <c r="BW213" s="33"/>
      <c r="BX213" s="33"/>
    </row>
    <row r="214" spans="1:76" x14ac:dyDescent="0.2">
      <c r="A214" s="69"/>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t="s">
        <v>1411</v>
      </c>
      <c r="BS214" s="33"/>
      <c r="BT214" s="33"/>
      <c r="BU214" s="33"/>
      <c r="BV214" s="33"/>
      <c r="BW214" s="33"/>
      <c r="BX214" s="33"/>
    </row>
    <row r="215" spans="1:76" x14ac:dyDescent="0.2">
      <c r="A215" s="69"/>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t="s">
        <v>2275</v>
      </c>
      <c r="BU215" s="33"/>
      <c r="BV215" s="33"/>
      <c r="BW215" s="33"/>
      <c r="BX215" s="33"/>
    </row>
    <row r="216" spans="1:76" s="167" customFormat="1" x14ac:dyDescent="0.2">
      <c r="A216" s="69"/>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168"/>
      <c r="BH216" s="168"/>
      <c r="BI216" s="168"/>
      <c r="BJ216" s="168"/>
      <c r="BK216" s="168"/>
      <c r="BL216" s="168"/>
      <c r="BM216" s="168"/>
      <c r="BN216" s="168"/>
      <c r="BO216" s="168" t="s">
        <v>168</v>
      </c>
      <c r="BP216" s="168"/>
      <c r="BQ216" s="168"/>
      <c r="BR216" s="168"/>
      <c r="BS216" s="168"/>
      <c r="BT216" s="168"/>
      <c r="BU216" s="168"/>
      <c r="BV216" s="168"/>
      <c r="BW216" s="168"/>
      <c r="BX216" s="168"/>
    </row>
    <row r="217" spans="1:76" s="165" customFormat="1" x14ac:dyDescent="0.2">
      <c r="A217" s="182" t="s">
        <v>946</v>
      </c>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6"/>
      <c r="BN217" s="166"/>
      <c r="BO217" s="166"/>
      <c r="BP217" s="166"/>
      <c r="BQ217" s="166"/>
      <c r="BR217" s="166"/>
      <c r="BS217" s="166"/>
      <c r="BT217" s="166"/>
      <c r="BU217" s="166"/>
      <c r="BV217" s="166"/>
      <c r="BW217" s="166"/>
      <c r="BX217" s="166"/>
    </row>
    <row r="218" spans="1:76" s="56" customFormat="1" x14ac:dyDescent="0.2">
      <c r="A218" s="69" t="s">
        <v>943</v>
      </c>
      <c r="B218" s="5"/>
      <c r="C218" s="5"/>
      <c r="D218" s="5"/>
      <c r="E218" s="5"/>
      <c r="F218" s="5"/>
      <c r="G218" s="5"/>
      <c r="H218" s="5"/>
      <c r="I218" s="5"/>
      <c r="J218" s="5"/>
      <c r="K218" s="5"/>
      <c r="L218" s="5"/>
      <c r="M218" s="5"/>
      <c r="N218" s="5"/>
      <c r="O218" s="5"/>
      <c r="P218" s="5"/>
      <c r="Q218" s="5"/>
      <c r="R218" s="5"/>
      <c r="S218" s="5"/>
      <c r="T218" s="5"/>
      <c r="U218" s="5"/>
      <c r="V218" s="5"/>
      <c r="W218" s="5"/>
      <c r="X218" s="5"/>
      <c r="Y218" s="5"/>
      <c r="Z218" s="33" t="s">
        <v>2272</v>
      </c>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row>
    <row r="219" spans="1:76" s="56" customFormat="1" x14ac:dyDescent="0.2">
      <c r="A219" s="69"/>
      <c r="B219" s="5"/>
      <c r="C219" s="5"/>
      <c r="D219" s="5"/>
      <c r="E219" s="5"/>
      <c r="F219" s="5"/>
      <c r="G219" s="5"/>
      <c r="H219" s="5"/>
      <c r="I219" s="5"/>
      <c r="J219" s="5"/>
      <c r="K219" s="5"/>
      <c r="L219" s="5"/>
      <c r="M219" s="5"/>
      <c r="N219" s="5"/>
      <c r="O219" s="5"/>
      <c r="P219" s="5"/>
      <c r="Q219" s="5"/>
      <c r="R219" s="5"/>
      <c r="S219" s="5"/>
      <c r="T219" s="5"/>
      <c r="U219" s="5"/>
      <c r="V219" s="5"/>
      <c r="W219" s="5"/>
      <c r="X219" s="5"/>
      <c r="Y219" s="5"/>
      <c r="Z219" s="33"/>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row>
    <row r="220" spans="1:76" s="167" customFormat="1" x14ac:dyDescent="0.2">
      <c r="A220" s="181"/>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c r="BD220" s="168"/>
      <c r="BE220" s="168"/>
      <c r="BF220" s="168"/>
      <c r="BG220" s="168"/>
      <c r="BH220" s="168"/>
      <c r="BI220" s="168"/>
      <c r="BJ220" s="168"/>
      <c r="BK220" s="168"/>
      <c r="BL220" s="168"/>
      <c r="BM220" s="168"/>
      <c r="BN220" s="168"/>
      <c r="BO220" s="168"/>
      <c r="BP220" s="168"/>
      <c r="BQ220" s="168"/>
      <c r="BR220" s="168"/>
      <c r="BS220" s="168"/>
      <c r="BT220" s="168"/>
      <c r="BU220" s="168"/>
      <c r="BV220" s="168"/>
      <c r="BW220" s="168"/>
      <c r="BX220" s="168"/>
    </row>
    <row r="221" spans="1:76" s="249" customFormat="1" x14ac:dyDescent="0.2">
      <c r="A221" s="248" t="s">
        <v>220</v>
      </c>
    </row>
    <row r="222" spans="1:76" s="249" customFormat="1" x14ac:dyDescent="0.2">
      <c r="A222" s="250"/>
      <c r="E222" s="249" t="s">
        <v>1417</v>
      </c>
    </row>
    <row r="223" spans="1:76" s="249" customFormat="1" x14ac:dyDescent="0.2">
      <c r="A223" s="250"/>
      <c r="E223" s="249" t="s">
        <v>1418</v>
      </c>
    </row>
    <row r="224" spans="1:76" s="249" customFormat="1" x14ac:dyDescent="0.2">
      <c r="A224" s="250"/>
      <c r="E224" s="249" t="s">
        <v>1419</v>
      </c>
    </row>
    <row r="225" spans="1:31" s="249" customFormat="1" x14ac:dyDescent="0.2">
      <c r="A225" s="250"/>
      <c r="E225" s="249" t="s">
        <v>1420</v>
      </c>
    </row>
    <row r="226" spans="1:31" s="249" customFormat="1" x14ac:dyDescent="0.2">
      <c r="A226" s="250"/>
      <c r="E226" s="249" t="s">
        <v>1421</v>
      </c>
    </row>
    <row r="227" spans="1:31" s="249" customFormat="1" x14ac:dyDescent="0.2">
      <c r="A227" s="250"/>
      <c r="E227" s="249" t="s">
        <v>1422</v>
      </c>
    </row>
    <row r="228" spans="1:31" s="249" customFormat="1" x14ac:dyDescent="0.2">
      <c r="A228" s="250"/>
      <c r="E228" s="249" t="s">
        <v>1423</v>
      </c>
    </row>
    <row r="229" spans="1:31" s="249" customFormat="1" x14ac:dyDescent="0.2">
      <c r="A229" s="250"/>
      <c r="E229" s="249" t="s">
        <v>2320</v>
      </c>
    </row>
    <row r="230" spans="1:31" s="249" customFormat="1" x14ac:dyDescent="0.2">
      <c r="A230" s="250"/>
      <c r="F230" s="249" t="s">
        <v>2321</v>
      </c>
    </row>
    <row r="231" spans="1:31" s="249" customFormat="1" x14ac:dyDescent="0.2">
      <c r="A231" s="250"/>
      <c r="F231" s="249" t="s">
        <v>1424</v>
      </c>
    </row>
    <row r="232" spans="1:31" s="249" customFormat="1" x14ac:dyDescent="0.2">
      <c r="A232" s="250"/>
      <c r="F232" s="249" t="s">
        <v>1425</v>
      </c>
    </row>
    <row r="233" spans="1:31" s="249" customFormat="1" x14ac:dyDescent="0.2">
      <c r="A233" s="250"/>
      <c r="G233" s="249" t="s">
        <v>1426</v>
      </c>
    </row>
    <row r="234" spans="1:31" s="249" customFormat="1" x14ac:dyDescent="0.2">
      <c r="A234" s="250"/>
      <c r="I234" s="249" t="s">
        <v>1427</v>
      </c>
    </row>
    <row r="235" spans="1:31" s="249" customFormat="1" x14ac:dyDescent="0.2">
      <c r="A235" s="250"/>
      <c r="I235" s="249" t="s">
        <v>1428</v>
      </c>
    </row>
    <row r="236" spans="1:31" s="249" customFormat="1" x14ac:dyDescent="0.2">
      <c r="A236" s="250"/>
      <c r="I236" s="249" t="s">
        <v>1429</v>
      </c>
    </row>
    <row r="237" spans="1:31" s="249" customFormat="1" x14ac:dyDescent="0.2">
      <c r="A237" s="250"/>
      <c r="J237" s="249" t="s">
        <v>1430</v>
      </c>
    </row>
    <row r="238" spans="1:31" s="249" customFormat="1" x14ac:dyDescent="0.2">
      <c r="A238" s="250"/>
    </row>
    <row r="239" spans="1:31" s="249" customFormat="1" x14ac:dyDescent="0.2">
      <c r="A239" s="250"/>
      <c r="AE239" s="249" t="s">
        <v>2296</v>
      </c>
    </row>
    <row r="240" spans="1:31" s="249" customFormat="1" x14ac:dyDescent="0.2">
      <c r="A240" s="250"/>
    </row>
    <row r="241" spans="1:76" s="249" customFormat="1" x14ac:dyDescent="0.2">
      <c r="A241" s="250"/>
      <c r="BO241" s="249" t="s">
        <v>2274</v>
      </c>
    </row>
    <row r="242" spans="1:76" s="249" customFormat="1" x14ac:dyDescent="0.2">
      <c r="A242" s="250"/>
    </row>
    <row r="243" spans="1:76" s="249" customFormat="1" x14ac:dyDescent="0.2">
      <c r="A243" s="250"/>
    </row>
    <row r="244" spans="1:76" s="251" customFormat="1" x14ac:dyDescent="0.2">
      <c r="A244" s="250"/>
    </row>
    <row r="245" spans="1:76" x14ac:dyDescent="0.2">
      <c r="A245" s="182" t="s">
        <v>128</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row>
    <row r="246" spans="1:76" x14ac:dyDescent="0.2">
      <c r="A246" s="69"/>
      <c r="B246" s="33"/>
      <c r="C246" s="33"/>
      <c r="D246" s="33"/>
      <c r="E246" s="33"/>
      <c r="F246" s="33"/>
      <c r="G246" s="33"/>
      <c r="H246" s="33"/>
      <c r="I246" s="33"/>
      <c r="J246" s="33"/>
      <c r="K246" s="33"/>
      <c r="L246" s="33"/>
      <c r="M246" s="33"/>
      <c r="N246" s="33"/>
      <c r="O246" s="33"/>
      <c r="P246" s="33"/>
      <c r="Q246" s="33"/>
      <c r="R246" s="33" t="s">
        <v>1431</v>
      </c>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row>
    <row r="247" spans="1:76" x14ac:dyDescent="0.2">
      <c r="A247" s="69"/>
      <c r="B247" s="33"/>
      <c r="C247" s="33"/>
      <c r="D247" s="33"/>
      <c r="E247" s="33"/>
      <c r="F247" s="33"/>
      <c r="G247" s="33"/>
      <c r="H247" s="33"/>
      <c r="I247" s="33"/>
      <c r="J247" s="33"/>
      <c r="K247" s="33"/>
      <c r="L247" s="33"/>
      <c r="M247" s="33"/>
      <c r="N247" s="33"/>
      <c r="O247" s="33"/>
      <c r="P247" s="33"/>
      <c r="Q247" s="33"/>
      <c r="R247" s="33" t="s">
        <v>1432</v>
      </c>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row>
    <row r="248" spans="1:76" x14ac:dyDescent="0.2">
      <c r="A248" s="69"/>
      <c r="B248" s="33"/>
      <c r="C248" s="33"/>
      <c r="D248" s="33"/>
      <c r="E248" s="33"/>
      <c r="F248" s="33"/>
      <c r="G248" s="33"/>
      <c r="H248" s="33"/>
      <c r="I248" s="33"/>
      <c r="J248" s="33"/>
      <c r="K248" s="33"/>
      <c r="L248" s="33"/>
      <c r="M248" s="33"/>
      <c r="N248" s="33"/>
      <c r="O248" s="33"/>
      <c r="P248" s="33"/>
      <c r="Q248" s="33"/>
      <c r="R248" s="33" t="s">
        <v>1433</v>
      </c>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row>
    <row r="249" spans="1:76" x14ac:dyDescent="0.2">
      <c r="A249" s="69"/>
      <c r="B249" s="33"/>
      <c r="C249" s="33"/>
      <c r="D249" s="33"/>
      <c r="E249" s="33"/>
      <c r="F249" s="33"/>
      <c r="G249" s="33"/>
      <c r="H249" s="33"/>
      <c r="I249" s="33"/>
      <c r="J249" s="33"/>
      <c r="K249" s="33"/>
      <c r="L249" s="33"/>
      <c r="M249" s="33"/>
      <c r="N249" s="33"/>
      <c r="O249" s="33"/>
      <c r="P249" s="33"/>
      <c r="Q249" s="33"/>
      <c r="R249" s="33" t="s">
        <v>1434</v>
      </c>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row>
    <row r="250" spans="1:76" x14ac:dyDescent="0.2">
      <c r="A250" s="69"/>
      <c r="B250" s="33"/>
      <c r="C250" s="33"/>
      <c r="D250" s="33"/>
      <c r="E250" s="33"/>
      <c r="F250" s="33"/>
      <c r="G250" s="33"/>
      <c r="H250" s="33"/>
      <c r="I250" s="33"/>
      <c r="J250" s="33"/>
      <c r="K250" s="33"/>
      <c r="L250" s="33"/>
      <c r="M250" s="33"/>
      <c r="N250" s="33"/>
      <c r="O250" s="33"/>
      <c r="P250" s="33"/>
      <c r="Q250" s="33"/>
      <c r="R250" s="33"/>
      <c r="S250" s="33" t="s">
        <v>1435</v>
      </c>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row>
    <row r="251" spans="1:76" x14ac:dyDescent="0.2">
      <c r="A251" s="69"/>
      <c r="B251" s="33"/>
      <c r="C251" s="33"/>
      <c r="D251" s="33"/>
      <c r="E251" s="33"/>
      <c r="F251" s="33"/>
      <c r="G251" s="33"/>
      <c r="H251" s="33"/>
      <c r="I251" s="33"/>
      <c r="J251" s="33"/>
      <c r="K251" s="33"/>
      <c r="L251" s="33"/>
      <c r="M251" s="33"/>
      <c r="N251" s="33"/>
      <c r="O251" s="33"/>
      <c r="P251" s="33"/>
      <c r="Q251" s="33"/>
      <c r="R251" s="33"/>
      <c r="S251" s="33"/>
      <c r="T251" s="33" t="s">
        <v>1436</v>
      </c>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row>
    <row r="252" spans="1:76" x14ac:dyDescent="0.2">
      <c r="A252" s="69"/>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row>
    <row r="253" spans="1:76" x14ac:dyDescent="0.2">
      <c r="A253" s="69"/>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t="s">
        <v>2298</v>
      </c>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row>
    <row r="254" spans="1:76" x14ac:dyDescent="0.2">
      <c r="A254" s="69"/>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t="s">
        <v>1437</v>
      </c>
      <c r="BJ254" s="33"/>
      <c r="BK254" s="33"/>
      <c r="BL254" s="33"/>
      <c r="BM254" s="33"/>
      <c r="BN254" s="33"/>
      <c r="BO254" s="33"/>
      <c r="BP254" s="33"/>
      <c r="BQ254" s="33"/>
      <c r="BR254" s="33"/>
      <c r="BS254" s="33"/>
      <c r="BT254" s="33"/>
      <c r="BU254" s="33"/>
      <c r="BV254" s="33"/>
      <c r="BW254" s="33"/>
      <c r="BX254" s="33"/>
    </row>
    <row r="255" spans="1:76" x14ac:dyDescent="0.2">
      <c r="A255" s="69"/>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t="s">
        <v>1438</v>
      </c>
      <c r="BJ255" s="33"/>
      <c r="BK255" s="33"/>
      <c r="BL255" s="33"/>
      <c r="BM255" s="33"/>
      <c r="BN255" s="33"/>
      <c r="BO255" s="33"/>
      <c r="BP255" s="33"/>
      <c r="BQ255" s="33"/>
      <c r="BR255" s="33"/>
      <c r="BS255" s="33"/>
      <c r="BT255" s="33"/>
      <c r="BU255" s="33"/>
      <c r="BV255" s="33"/>
      <c r="BW255" s="33"/>
      <c r="BX255" s="33"/>
    </row>
    <row r="256" spans="1:76" x14ac:dyDescent="0.2">
      <c r="A256" s="69"/>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t="s">
        <v>1439</v>
      </c>
      <c r="BK256" s="33"/>
      <c r="BL256" s="33"/>
      <c r="BM256" s="33"/>
      <c r="BN256" s="33"/>
      <c r="BO256" s="33"/>
      <c r="BP256" s="33"/>
      <c r="BQ256" s="33"/>
      <c r="BR256" s="33"/>
      <c r="BS256" s="33"/>
      <c r="BT256" s="33"/>
      <c r="BU256" s="33"/>
      <c r="BV256" s="33"/>
      <c r="BW256" s="33"/>
      <c r="BX256" s="33"/>
    </row>
    <row r="257" spans="1:99" x14ac:dyDescent="0.2">
      <c r="A257" s="69"/>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row>
    <row r="258" spans="1:99" x14ac:dyDescent="0.2">
      <c r="A258" s="69"/>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row>
    <row r="259" spans="1:99" s="167" customFormat="1" x14ac:dyDescent="0.2">
      <c r="A259" s="69"/>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168"/>
      <c r="BK259" s="168"/>
      <c r="BL259" s="168"/>
      <c r="BM259" s="168"/>
      <c r="BN259" s="168"/>
      <c r="BO259" s="168"/>
      <c r="BP259" s="168"/>
      <c r="BQ259" s="168"/>
      <c r="BR259" s="168"/>
      <c r="BS259" s="168"/>
      <c r="BT259" s="168"/>
      <c r="BU259" s="168"/>
      <c r="BV259" s="168"/>
      <c r="BW259" s="168"/>
      <c r="BX259" s="168"/>
    </row>
    <row r="260" spans="1:99" s="495" customFormat="1" x14ac:dyDescent="0.2">
      <c r="A260" s="494" t="s">
        <v>950</v>
      </c>
    </row>
    <row r="261" spans="1:99" s="498" customFormat="1" x14ac:dyDescent="0.2">
      <c r="A261" s="497"/>
      <c r="BV261" s="498" t="s">
        <v>2457</v>
      </c>
    </row>
    <row r="262" spans="1:99" s="306" customFormat="1" x14ac:dyDescent="0.2">
      <c r="A262" s="497"/>
      <c r="CU262" s="306" t="s">
        <v>2389</v>
      </c>
    </row>
    <row r="263" spans="1:99" s="500" customFormat="1" x14ac:dyDescent="0.2">
      <c r="A263" s="499"/>
    </row>
    <row r="264" spans="1:99" s="495" customFormat="1" x14ac:dyDescent="0.2">
      <c r="A264" s="494" t="s">
        <v>949</v>
      </c>
    </row>
    <row r="265" spans="1:99" s="498" customFormat="1" x14ac:dyDescent="0.2">
      <c r="A265" s="497"/>
      <c r="N265" s="498" t="s">
        <v>2458</v>
      </c>
    </row>
    <row r="266" spans="1:99" s="306" customFormat="1" x14ac:dyDescent="0.2">
      <c r="A266" s="497"/>
    </row>
    <row r="267" spans="1:99" s="500" customFormat="1" x14ac:dyDescent="0.2">
      <c r="A267" s="499"/>
    </row>
    <row r="268" spans="1:99" s="495" customFormat="1" x14ac:dyDescent="0.2">
      <c r="A268" s="494" t="s">
        <v>948</v>
      </c>
    </row>
    <row r="269" spans="1:99" s="498" customFormat="1" x14ac:dyDescent="0.2">
      <c r="A269" s="497"/>
      <c r="AJ269" s="498" t="s">
        <v>2299</v>
      </c>
    </row>
    <row r="270" spans="1:99" s="498" customFormat="1" x14ac:dyDescent="0.2">
      <c r="A270" s="497"/>
      <c r="BG270" s="498" t="s">
        <v>1414</v>
      </c>
    </row>
    <row r="271" spans="1:99" s="306" customFormat="1" x14ac:dyDescent="0.2">
      <c r="A271" s="497"/>
    </row>
    <row r="272" spans="1:99" s="500" customFormat="1" x14ac:dyDescent="0.2">
      <c r="A272" s="499"/>
    </row>
    <row r="273" spans="1:76" s="495" customFormat="1" x14ac:dyDescent="0.2">
      <c r="A273" s="494" t="s">
        <v>947</v>
      </c>
    </row>
    <row r="274" spans="1:76" s="306" customFormat="1" x14ac:dyDescent="0.2">
      <c r="A274" s="497"/>
    </row>
    <row r="275" spans="1:76" s="500" customFormat="1" x14ac:dyDescent="0.2">
      <c r="A275" s="499"/>
    </row>
    <row r="276" spans="1:76" s="495" customFormat="1" x14ac:dyDescent="0.2">
      <c r="A276" s="494" t="s">
        <v>95</v>
      </c>
    </row>
    <row r="277" spans="1:76" s="306" customFormat="1" x14ac:dyDescent="0.2">
      <c r="A277" s="497" t="s">
        <v>944</v>
      </c>
    </row>
    <row r="278" spans="1:76" s="500" customFormat="1" x14ac:dyDescent="0.2">
      <c r="A278" s="499"/>
    </row>
    <row r="279" spans="1:76" x14ac:dyDescent="0.2">
      <c r="A279" s="182" t="s">
        <v>130</v>
      </c>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row>
    <row r="280" spans="1:76" x14ac:dyDescent="0.2">
      <c r="A280" s="56"/>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row>
    <row r="281" spans="1:76" x14ac:dyDescent="0.2">
      <c r="A281" s="56"/>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L281" s="33"/>
      <c r="BM281" s="33"/>
      <c r="BN281" s="33"/>
      <c r="BO281" s="33"/>
      <c r="BP281" s="33"/>
      <c r="BQ281" s="33"/>
      <c r="BR281" s="33"/>
      <c r="BS281" s="33"/>
      <c r="BT281" s="33"/>
      <c r="BU281" s="33"/>
      <c r="BV281" s="33"/>
      <c r="BW281" s="33"/>
      <c r="BX281" s="33"/>
    </row>
    <row r="282" spans="1:76" s="56" customFormat="1" x14ac:dyDescent="0.2">
      <c r="B282" s="223"/>
      <c r="C282" s="223"/>
      <c r="D282" s="223"/>
      <c r="E282" s="223"/>
      <c r="F282" s="223"/>
      <c r="G282" s="223"/>
      <c r="AG282" s="223"/>
      <c r="AH282" s="223"/>
      <c r="AI282" s="223"/>
      <c r="AJ282" s="223"/>
      <c r="AK282" s="223"/>
      <c r="AL282" s="223"/>
      <c r="AM282" s="223"/>
      <c r="AN282" s="223"/>
      <c r="AO282" s="223"/>
      <c r="AP282" s="223"/>
      <c r="AQ282" s="223"/>
      <c r="AR282" s="223"/>
      <c r="AS282" s="223"/>
      <c r="AT282" s="223"/>
      <c r="AU282" s="223"/>
      <c r="AV282" s="223"/>
      <c r="AW282" s="223"/>
      <c r="AX282" s="223"/>
      <c r="AY282" s="223"/>
    </row>
    <row r="283" spans="1:76" x14ac:dyDescent="0.2">
      <c r="A283" s="56"/>
      <c r="B283" s="7"/>
      <c r="C283" s="7"/>
      <c r="D283" s="7"/>
      <c r="E283" s="7"/>
      <c r="F283" s="7"/>
      <c r="G283" s="7"/>
      <c r="AG283" s="7"/>
      <c r="AH283" s="7"/>
      <c r="AI283" s="7"/>
      <c r="AJ283" s="7"/>
      <c r="AK283" s="7"/>
      <c r="AL283" s="7"/>
      <c r="AM283" s="7"/>
      <c r="AN283" s="7"/>
      <c r="AO283" s="7"/>
      <c r="AP283" s="7"/>
      <c r="AQ283" s="7"/>
      <c r="AR283" s="7"/>
      <c r="AS283" s="7"/>
      <c r="AT283" s="7"/>
      <c r="AU283" s="7"/>
      <c r="AV283" s="7"/>
      <c r="AW283" s="7"/>
      <c r="AX283" s="7"/>
      <c r="AY283" s="7"/>
    </row>
    <row r="284" spans="1:76" x14ac:dyDescent="0.2">
      <c r="A284" s="56"/>
    </row>
    <row r="286" spans="1:76" s="169" customFormat="1" x14ac:dyDescent="0.2">
      <c r="A286" s="217" t="s">
        <v>15</v>
      </c>
    </row>
    <row r="287" spans="1:76" s="170" customFormat="1" x14ac:dyDescent="0.2">
      <c r="A287" s="218"/>
      <c r="H287" s="170" t="s">
        <v>1941</v>
      </c>
    </row>
    <row r="288" spans="1:76" s="170" customFormat="1" x14ac:dyDescent="0.2">
      <c r="A288" s="218"/>
      <c r="I288" s="170" t="s">
        <v>1939</v>
      </c>
    </row>
    <row r="289" spans="1:87" s="170" customFormat="1" x14ac:dyDescent="0.2">
      <c r="A289" s="218"/>
      <c r="I289" s="170" t="s">
        <v>1942</v>
      </c>
    </row>
    <row r="290" spans="1:87" s="170" customFormat="1" x14ac:dyDescent="0.2">
      <c r="A290" s="218"/>
      <c r="N290" s="170" t="s">
        <v>1940</v>
      </c>
    </row>
    <row r="291" spans="1:87" s="170" customFormat="1" x14ac:dyDescent="0.2">
      <c r="A291" s="218"/>
    </row>
    <row r="292" spans="1:87" s="170" customFormat="1" x14ac:dyDescent="0.2">
      <c r="A292" s="218"/>
    </row>
    <row r="293" spans="1:87" s="170" customFormat="1" x14ac:dyDescent="0.2">
      <c r="A293" s="218"/>
      <c r="K293" s="170" t="s">
        <v>2003</v>
      </c>
    </row>
    <row r="294" spans="1:87" s="170" customFormat="1" x14ac:dyDescent="0.2">
      <c r="A294" s="218"/>
      <c r="K294" s="170" t="s">
        <v>2004</v>
      </c>
    </row>
    <row r="295" spans="1:87" s="170" customFormat="1" x14ac:dyDescent="0.2">
      <c r="A295" s="218"/>
      <c r="M295" s="170" t="s">
        <v>2002</v>
      </c>
    </row>
    <row r="296" spans="1:87" s="170" customFormat="1" x14ac:dyDescent="0.2">
      <c r="A296" s="218"/>
      <c r="P296" s="170" t="s">
        <v>2005</v>
      </c>
    </row>
    <row r="297" spans="1:87" s="170" customFormat="1" x14ac:dyDescent="0.2">
      <c r="A297" s="218"/>
      <c r="CI297" s="170" t="s">
        <v>1388</v>
      </c>
    </row>
    <row r="298" spans="1:87" s="170" customFormat="1" x14ac:dyDescent="0.2">
      <c r="A298" s="218"/>
      <c r="CI298" s="170" t="s">
        <v>1380</v>
      </c>
    </row>
    <row r="299" spans="1:87" s="170" customFormat="1" x14ac:dyDescent="0.2">
      <c r="A299" s="218"/>
      <c r="CI299" s="170" t="s">
        <v>1381</v>
      </c>
    </row>
    <row r="300" spans="1:87" s="170" customFormat="1" x14ac:dyDescent="0.2">
      <c r="A300" s="218"/>
      <c r="CI300" s="170" t="s">
        <v>1931</v>
      </c>
    </row>
    <row r="301" spans="1:87" s="170" customFormat="1" x14ac:dyDescent="0.2">
      <c r="A301" s="218"/>
      <c r="CI301" s="170" t="s">
        <v>1440</v>
      </c>
    </row>
    <row r="302" spans="1:87" s="170" customFormat="1" x14ac:dyDescent="0.2">
      <c r="A302" s="218"/>
      <c r="CI302" s="170" t="s">
        <v>1382</v>
      </c>
    </row>
    <row r="303" spans="1:87" s="170" customFormat="1" x14ac:dyDescent="0.2">
      <c r="A303" s="218"/>
      <c r="CI303" s="170" t="s">
        <v>1932</v>
      </c>
    </row>
    <row r="304" spans="1:87" s="170" customFormat="1" x14ac:dyDescent="0.2">
      <c r="A304" s="218"/>
      <c r="CI304" s="170" t="s">
        <v>1441</v>
      </c>
    </row>
    <row r="305" spans="1:89" s="170" customFormat="1" x14ac:dyDescent="0.2">
      <c r="A305" s="218"/>
      <c r="CI305" s="170" t="s">
        <v>1442</v>
      </c>
    </row>
    <row r="306" spans="1:89" s="170" customFormat="1" x14ac:dyDescent="0.2">
      <c r="A306" s="218"/>
      <c r="CI306" s="170" t="s">
        <v>1443</v>
      </c>
    </row>
    <row r="307" spans="1:89" s="170" customFormat="1" x14ac:dyDescent="0.2">
      <c r="A307" s="218"/>
      <c r="CK307" s="170" t="s">
        <v>1390</v>
      </c>
    </row>
    <row r="308" spans="1:89" s="170" customFormat="1" x14ac:dyDescent="0.2">
      <c r="A308" s="218"/>
      <c r="CK308" s="170" t="s">
        <v>2012</v>
      </c>
    </row>
    <row r="309" spans="1:89" s="171" customFormat="1" x14ac:dyDescent="0.2">
      <c r="A309" s="219"/>
    </row>
    <row r="310" spans="1:89" s="172" customFormat="1" x14ac:dyDescent="0.2">
      <c r="A310" s="220" t="s">
        <v>16</v>
      </c>
    </row>
    <row r="311" spans="1:89" s="173" customFormat="1" x14ac:dyDescent="0.2">
      <c r="A311" s="221"/>
    </row>
    <row r="312" spans="1:89" s="173" customFormat="1" x14ac:dyDescent="0.2">
      <c r="A312" s="221"/>
      <c r="U312" s="173" t="s">
        <v>1444</v>
      </c>
    </row>
    <row r="313" spans="1:89" s="173" customFormat="1" x14ac:dyDescent="0.2">
      <c r="A313" s="221"/>
      <c r="AK313" s="173" t="s">
        <v>968</v>
      </c>
    </row>
    <row r="314" spans="1:89" s="173" customFormat="1" x14ac:dyDescent="0.2">
      <c r="A314" s="221"/>
      <c r="BV314" s="173" t="s">
        <v>1445</v>
      </c>
    </row>
    <row r="315" spans="1:89" s="173" customFormat="1" x14ac:dyDescent="0.2">
      <c r="A315" s="221"/>
      <c r="CI315" s="173" t="s">
        <v>1388</v>
      </c>
    </row>
    <row r="316" spans="1:89" s="173" customFormat="1" x14ac:dyDescent="0.2">
      <c r="A316" s="221"/>
      <c r="CI316" s="173" t="s">
        <v>1380</v>
      </c>
    </row>
    <row r="317" spans="1:89" s="173" customFormat="1" x14ac:dyDescent="0.2">
      <c r="A317" s="221"/>
      <c r="CI317" s="173" t="s">
        <v>1446</v>
      </c>
    </row>
    <row r="318" spans="1:89" s="173" customFormat="1" x14ac:dyDescent="0.2">
      <c r="A318" s="221"/>
      <c r="CI318" s="173" t="s">
        <v>1447</v>
      </c>
    </row>
    <row r="319" spans="1:89" s="173" customFormat="1" x14ac:dyDescent="0.2">
      <c r="A319" s="221"/>
      <c r="CI319" s="173" t="s">
        <v>1448</v>
      </c>
    </row>
    <row r="320" spans="1:89" s="173" customFormat="1" x14ac:dyDescent="0.2">
      <c r="A320" s="221"/>
      <c r="CI320" s="173" t="s">
        <v>1449</v>
      </c>
    </row>
    <row r="321" spans="1:89" s="173" customFormat="1" x14ac:dyDescent="0.2">
      <c r="A321" s="221"/>
      <c r="CI321" s="173" t="s">
        <v>1385</v>
      </c>
    </row>
    <row r="322" spans="1:89" s="173" customFormat="1" x14ac:dyDescent="0.2">
      <c r="A322" s="221"/>
      <c r="CI322" s="173" t="s">
        <v>1450</v>
      </c>
    </row>
    <row r="323" spans="1:89" s="173" customFormat="1" x14ac:dyDescent="0.2">
      <c r="A323" s="221"/>
      <c r="CI323" s="173" t="s">
        <v>1389</v>
      </c>
    </row>
    <row r="324" spans="1:89" s="173" customFormat="1" x14ac:dyDescent="0.2">
      <c r="A324" s="221"/>
      <c r="CK324" s="173" t="s">
        <v>1390</v>
      </c>
    </row>
    <row r="325" spans="1:89" s="173" customFormat="1" x14ac:dyDescent="0.2">
      <c r="A325" s="221"/>
      <c r="CK325" s="173" t="s">
        <v>2012</v>
      </c>
    </row>
    <row r="326" spans="1:89" s="173" customFormat="1" x14ac:dyDescent="0.2">
      <c r="A326" s="221"/>
    </row>
    <row r="327" spans="1:89" s="173" customFormat="1" x14ac:dyDescent="0.2">
      <c r="A327" s="221"/>
    </row>
    <row r="328" spans="1:89" s="174" customFormat="1" x14ac:dyDescent="0.2">
      <c r="A328" s="222"/>
    </row>
  </sheetData>
  <phoneticPr fontId="1" type="noConversion"/>
  <pageMargins left="0.75" right="0.75" top="1" bottom="1" header="0.5" footer="0.5"/>
  <pageSetup paperSize="17" scale="18"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X298"/>
  <sheetViews>
    <sheetView zoomScaleNormal="100" workbookViewId="0">
      <pane xSplit="1" ySplit="2" topLeftCell="B38"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4490</v>
      </c>
      <c r="C2" s="37">
        <f>(11000-C36)+'WA4'!$A$5</f>
        <v>4480</v>
      </c>
      <c r="D2" s="37">
        <f>(11000-D36)+'WA4'!$A$5</f>
        <v>4470</v>
      </c>
      <c r="E2" s="37">
        <f>(11000-E36)+'WA4'!$A$5</f>
        <v>4460</v>
      </c>
      <c r="F2" s="37">
        <f>(11000-F36)+'WA4'!$A$5</f>
        <v>4450</v>
      </c>
      <c r="G2" s="37">
        <f>(11000-G36)+'WA4'!$A$5</f>
        <v>4440</v>
      </c>
      <c r="H2" s="37">
        <f>(11000-H36)+'WA4'!$A$5</f>
        <v>4430</v>
      </c>
      <c r="I2" s="37">
        <f>(11000-I36)+'WA4'!$A$5</f>
        <v>4420</v>
      </c>
      <c r="J2" s="37">
        <f>(11000-J36)+'WA4'!$A$5</f>
        <v>4410</v>
      </c>
      <c r="K2" s="37">
        <f>(11000-K36)+'WA4'!$A$5</f>
        <v>4400</v>
      </c>
      <c r="L2" s="37">
        <f>(11000-L36)+'WA4'!$A$5</f>
        <v>4390</v>
      </c>
      <c r="M2" s="37">
        <f>(11000-M36)+'WA4'!$A$5</f>
        <v>4380</v>
      </c>
      <c r="N2" s="37">
        <f>(11000-N36)+'WA4'!$A$5</f>
        <v>4370</v>
      </c>
      <c r="O2" s="37">
        <f>(11000-O36)+'WA4'!$A$5</f>
        <v>4360</v>
      </c>
      <c r="P2" s="37">
        <f>(11000-P36)+'WA4'!$A$5</f>
        <v>4350</v>
      </c>
      <c r="Q2" s="37">
        <f>(11000-Q36)+'WA4'!$A$5</f>
        <v>4340</v>
      </c>
      <c r="R2" s="37">
        <f>(11000-R36)+'WA4'!$A$5</f>
        <v>4330</v>
      </c>
      <c r="S2" s="37">
        <f>(11000-S36)+'WA4'!$A$5</f>
        <v>4320</v>
      </c>
      <c r="T2" s="37">
        <f>(11000-T36)+'WA4'!$A$5</f>
        <v>4310</v>
      </c>
      <c r="U2" s="37">
        <f>(11000-U36)+'WA4'!$A$5</f>
        <v>4300</v>
      </c>
      <c r="V2" s="37">
        <f>(11000-V36)+'WA4'!$A$5</f>
        <v>4290</v>
      </c>
      <c r="W2" s="37">
        <f>(11000-W36)+'WA4'!$A$5</f>
        <v>4280</v>
      </c>
      <c r="X2" s="37">
        <f>(11000-X36)+'WA4'!$A$5</f>
        <v>4270</v>
      </c>
      <c r="Y2" s="37">
        <f>(11000-Y36)+'WA4'!$A$5</f>
        <v>4260</v>
      </c>
      <c r="Z2" s="37">
        <f>(11000-Z36)+'WA4'!$A$5</f>
        <v>4250</v>
      </c>
      <c r="AA2" s="37">
        <f>(11000-AA36)+'WA4'!$A$5</f>
        <v>4240</v>
      </c>
      <c r="AB2" s="37">
        <f>(11000-AB36)+'WA4'!$A$5</f>
        <v>4230</v>
      </c>
      <c r="AC2" s="37">
        <f>(11000-AC36)+'WA4'!$A$5</f>
        <v>4220</v>
      </c>
      <c r="AD2" s="37">
        <f>(11000-AD36)+'WA4'!$A$5</f>
        <v>4210</v>
      </c>
      <c r="AE2" s="37">
        <f>(11000-AE36)+'WA4'!$A$5</f>
        <v>4200</v>
      </c>
      <c r="AF2" s="37">
        <f>(11000-AF36)+'WA4'!$A$5</f>
        <v>4190</v>
      </c>
      <c r="AG2" s="37">
        <f>(11000-AG36)+'WA4'!$A$5</f>
        <v>4180</v>
      </c>
      <c r="AH2" s="37">
        <f>(11000-AH36)+'WA4'!$A$5</f>
        <v>4170</v>
      </c>
      <c r="AI2" s="37">
        <f>(11000-AI36)+'WA4'!$A$5</f>
        <v>4160</v>
      </c>
      <c r="AJ2" s="37">
        <f>(11000-AJ36)+'WA4'!$A$5</f>
        <v>4150</v>
      </c>
      <c r="AK2" s="37">
        <f>(11000-AK36)+'WA4'!$A$5</f>
        <v>4140</v>
      </c>
      <c r="AL2" s="37">
        <f>(11000-AL36)+'WA4'!$A$5</f>
        <v>4130</v>
      </c>
      <c r="AM2" s="37">
        <f>(11000-AM36)+'WA4'!$A$5</f>
        <v>4120</v>
      </c>
      <c r="AN2" s="37">
        <f>(11000-AN36)+'WA4'!$A$5</f>
        <v>4110</v>
      </c>
      <c r="AO2" s="37">
        <f>(11000-AO36)+'WA4'!$A$5</f>
        <v>4100</v>
      </c>
      <c r="AP2" s="37">
        <f>(11000-AP36)+'WA4'!$A$5</f>
        <v>4090</v>
      </c>
      <c r="AQ2" s="37">
        <f>(11000-AQ36)+'WA4'!$A$5</f>
        <v>4080</v>
      </c>
      <c r="AR2" s="37">
        <f>(11000-AR36)+'WA4'!$A$5</f>
        <v>4070</v>
      </c>
      <c r="AS2" s="37">
        <f>(11000-AS36)+'WA4'!$A$5</f>
        <v>4060</v>
      </c>
      <c r="AT2" s="37">
        <f>(11000-AT36)+'WA4'!$A$5</f>
        <v>4050</v>
      </c>
      <c r="AU2" s="37">
        <f>(11000-AU36)+'WA4'!$A$5</f>
        <v>4040</v>
      </c>
      <c r="AV2" s="37">
        <f>(11000-AV36)+'WA4'!$A$5</f>
        <v>4030</v>
      </c>
      <c r="AW2" s="37">
        <f>(11000-AW36)+'WA4'!$A$5</f>
        <v>4020</v>
      </c>
      <c r="AX2" s="37">
        <f>(11000-AX36)+'WA4'!$A$5</f>
        <v>4010</v>
      </c>
      <c r="AY2" s="37">
        <f>(11000-AY36)+'WA4'!$A$5</f>
        <v>4000</v>
      </c>
      <c r="AZ2" s="37">
        <f>(11000-AZ36)+'WA4'!$A$5</f>
        <v>3990</v>
      </c>
      <c r="BA2" s="37">
        <f>(11000-BA36)+'WA4'!$A$5</f>
        <v>3980</v>
      </c>
      <c r="BB2" s="37">
        <f>(11000-BB36)+'WA4'!$A$5</f>
        <v>3970</v>
      </c>
      <c r="BC2" s="37">
        <f>(11000-BC36)+'WA4'!$A$5</f>
        <v>3960</v>
      </c>
      <c r="BD2" s="37">
        <f>(11000-BD36)+'WA4'!$A$5</f>
        <v>3950</v>
      </c>
      <c r="BE2" s="37">
        <f>(11000-BE36)+'WA4'!$A$5</f>
        <v>3940</v>
      </c>
      <c r="BF2" s="37">
        <f>(11000-BF36)+'WA4'!$A$5</f>
        <v>3930</v>
      </c>
      <c r="BG2" s="37">
        <f>(11000-BG36)+'WA4'!$A$5</f>
        <v>3920</v>
      </c>
      <c r="BH2" s="37">
        <f>(11000-BH36)+'WA4'!$A$5</f>
        <v>3910</v>
      </c>
      <c r="BI2" s="37">
        <f>(11000-BI36)+'WA4'!$A$5</f>
        <v>3900</v>
      </c>
      <c r="BJ2" s="37">
        <f>(11000-BJ36)+'WA4'!$A$5</f>
        <v>3890</v>
      </c>
      <c r="BK2" s="37">
        <f>(11000-BK36)+'WA4'!$A$5</f>
        <v>3880</v>
      </c>
      <c r="BL2" s="37">
        <f>(11000-BL36)+'WA4'!$A$5</f>
        <v>3870</v>
      </c>
      <c r="BM2" s="37">
        <f>(11000-BM36)+'WA4'!$A$5</f>
        <v>3860</v>
      </c>
      <c r="BN2" s="37">
        <f>(11000-BN36)+'WA4'!$A$5</f>
        <v>3850</v>
      </c>
      <c r="BO2" s="37">
        <f>(11000-BO36)+'WA4'!$A$5</f>
        <v>3840</v>
      </c>
      <c r="BP2" s="37">
        <f>(11000-BP36)+'WA4'!$A$5</f>
        <v>3830</v>
      </c>
      <c r="BQ2" s="37">
        <f>(11000-BQ36)+'WA4'!$A$5</f>
        <v>3820</v>
      </c>
      <c r="BR2" s="37">
        <f>(11000-BR36)+'WA4'!$A$5</f>
        <v>3810</v>
      </c>
      <c r="BS2" s="37">
        <f>(11000-BS36)+'WA4'!$A$5</f>
        <v>3800</v>
      </c>
      <c r="BT2" s="37">
        <f>(11000-BT36)+'WA4'!$A$5</f>
        <v>3790</v>
      </c>
      <c r="BU2" s="37">
        <f>(11000-BU36)+'WA4'!$A$5</f>
        <v>3780</v>
      </c>
      <c r="BV2" s="37">
        <f>(11000-BV36)+'WA4'!$A$5</f>
        <v>3770</v>
      </c>
      <c r="BW2" s="37">
        <f>(11000-BW36)+'WA4'!$A$5</f>
        <v>3760</v>
      </c>
      <c r="BX2" s="37">
        <f>(11000-BX36)+'WA4'!$A$5</f>
        <v>3750</v>
      </c>
      <c r="BY2" s="37">
        <f>(11000-BY36)+'WA4'!$A$5</f>
        <v>3740</v>
      </c>
      <c r="BZ2" s="37">
        <f>(11000-BZ36)+'WA4'!$A$5</f>
        <v>3730</v>
      </c>
      <c r="CA2" s="37">
        <f>(11000-CA36)+'WA4'!$A$5</f>
        <v>3720</v>
      </c>
      <c r="CB2" s="37">
        <f>(11000-CB36)+'WA4'!$A$5</f>
        <v>3710</v>
      </c>
      <c r="CC2" s="37">
        <f>(11000-CC36)+'WA4'!$A$5</f>
        <v>3700</v>
      </c>
      <c r="CD2" s="37">
        <f>(11000-CD36)+'WA4'!$A$5</f>
        <v>3690</v>
      </c>
      <c r="CE2" s="37">
        <f>(11000-CE36)+'WA4'!$A$5</f>
        <v>3680</v>
      </c>
      <c r="CF2" s="37">
        <f>(11000-CF36)+'WA4'!$A$5</f>
        <v>3670</v>
      </c>
      <c r="CG2" s="37">
        <f>(11000-CG36)+'WA4'!$A$5</f>
        <v>3660</v>
      </c>
      <c r="CH2" s="37">
        <f>(11000-CH36)+'WA4'!$A$5</f>
        <v>3650</v>
      </c>
      <c r="CI2" s="37">
        <f>(11000-CI36)+'WA4'!$A$5</f>
        <v>3640</v>
      </c>
      <c r="CJ2" s="37">
        <f>(11000-CJ36)+'WA4'!$A$5</f>
        <v>3630</v>
      </c>
      <c r="CK2" s="37">
        <f>(11000-CK36)+'WA4'!$A$5</f>
        <v>3620</v>
      </c>
      <c r="CL2" s="37">
        <f>(11000-CL36)+'WA4'!$A$5</f>
        <v>3610</v>
      </c>
      <c r="CM2" s="37">
        <f>(11000-CM36)+'WA4'!$A$5</f>
        <v>3600</v>
      </c>
      <c r="CN2" s="37">
        <f>(11000-CN36)+'WA4'!$A$5</f>
        <v>3590</v>
      </c>
      <c r="CO2" s="37">
        <f>(11000-CO36)+'WA4'!$A$5</f>
        <v>3580</v>
      </c>
      <c r="CP2" s="37">
        <f>(11000-CP36)+'WA4'!$A$5</f>
        <v>3570</v>
      </c>
      <c r="CQ2" s="37">
        <f>(11000-CQ36)+'WA4'!$A$5</f>
        <v>3560</v>
      </c>
      <c r="CR2" s="37">
        <f>(11000-CR36)+'WA4'!$A$5</f>
        <v>3550</v>
      </c>
      <c r="CS2" s="37">
        <f>(11000-CS36)+'WA4'!$A$5</f>
        <v>3540</v>
      </c>
      <c r="CT2" s="37">
        <f>(11000-CT36)+'WA4'!$A$5</f>
        <v>3530</v>
      </c>
      <c r="CU2" s="37">
        <f>(11000-CU36)+'WA4'!$A$5</f>
        <v>3520</v>
      </c>
      <c r="CV2" s="37">
        <f>(11000-CV36)+'WA4'!$A$5</f>
        <v>3510</v>
      </c>
      <c r="CW2" s="37">
        <f>(11000-CW36)+'WA4'!$A$5</f>
        <v>3500</v>
      </c>
      <c r="CX2" s="37">
        <f>(11000-CX36)+'WA4'!$A$5</f>
        <v>3490</v>
      </c>
    </row>
    <row r="3" spans="1:102" x14ac:dyDescent="0.2">
      <c r="A3" s="10" t="s">
        <v>221</v>
      </c>
      <c r="B3" s="10"/>
      <c r="C3" s="10"/>
      <c r="D3" s="10"/>
      <c r="E3" s="10"/>
      <c r="F3" s="43"/>
      <c r="G3" s="43"/>
      <c r="I3" s="1" t="s">
        <v>105</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10"/>
      <c r="B4" s="10"/>
      <c r="C4" s="10"/>
      <c r="D4" s="10"/>
      <c r="E4" s="10"/>
      <c r="F4" s="43"/>
      <c r="G4" s="4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5"/>
      <c r="I7" s="5"/>
      <c r="J7" s="5"/>
      <c r="K7" s="303"/>
      <c r="L7" s="301"/>
      <c r="M7" s="5"/>
      <c r="N7" s="313"/>
      <c r="O7" s="313"/>
      <c r="P7" s="313"/>
      <c r="Q7" s="313"/>
      <c r="R7" s="5"/>
      <c r="S7" s="5"/>
      <c r="T7" s="5"/>
      <c r="U7" s="303"/>
      <c r="V7" s="301"/>
      <c r="W7" s="5"/>
      <c r="X7" s="5"/>
      <c r="Y7" s="5"/>
      <c r="Z7" s="5"/>
      <c r="AA7" s="322"/>
      <c r="AB7" s="5"/>
      <c r="AC7" s="5"/>
      <c r="AD7" s="5"/>
      <c r="AE7" s="5"/>
      <c r="AF7" s="301"/>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3"/>
      <c r="BJ7" s="301"/>
      <c r="BK7" s="5"/>
      <c r="BL7" s="5"/>
      <c r="BM7" s="5"/>
      <c r="BN7" s="5"/>
      <c r="BO7" s="5"/>
      <c r="BP7" s="5"/>
      <c r="BQ7" s="5"/>
      <c r="BR7" s="5"/>
      <c r="BS7" s="303"/>
      <c r="BT7" s="301"/>
      <c r="BU7" s="5"/>
      <c r="BV7" s="315"/>
      <c r="BW7" s="5"/>
      <c r="BX7" s="5"/>
      <c r="BY7" s="5"/>
      <c r="BZ7" s="5"/>
      <c r="CA7" s="5"/>
      <c r="CB7" s="5"/>
      <c r="CC7" s="5"/>
      <c r="CD7" s="301"/>
      <c r="CE7" s="5"/>
      <c r="CF7" s="5"/>
      <c r="CG7" s="5"/>
      <c r="CH7" s="5"/>
      <c r="CI7" s="5"/>
      <c r="CJ7" s="5"/>
      <c r="CK7" s="5"/>
      <c r="CL7" s="5"/>
      <c r="CM7" s="303"/>
      <c r="CN7" s="5"/>
      <c r="CO7" s="5"/>
      <c r="CP7" s="5"/>
      <c r="CQ7" s="5"/>
      <c r="CR7" s="5"/>
      <c r="CS7" s="5"/>
      <c r="CT7" s="5"/>
      <c r="CU7" s="5"/>
      <c r="CV7" s="5"/>
      <c r="CW7" s="303"/>
    </row>
    <row r="8" spans="1:102" s="166" customFormat="1" x14ac:dyDescent="0.2">
      <c r="A8" s="491" t="s">
        <v>965</v>
      </c>
      <c r="B8" s="512"/>
      <c r="K8" s="513"/>
      <c r="L8" s="512"/>
      <c r="U8" s="513"/>
      <c r="V8" s="512"/>
      <c r="AA8" s="491"/>
      <c r="AF8" s="512"/>
      <c r="AO8" s="513"/>
      <c r="AY8" s="513"/>
      <c r="AZ8" s="512"/>
      <c r="BI8" s="513"/>
      <c r="BJ8" s="512"/>
      <c r="BS8" s="513"/>
      <c r="BT8" s="512"/>
      <c r="BV8" s="515"/>
      <c r="CD8" s="512"/>
      <c r="CM8" s="513"/>
      <c r="CW8" s="513"/>
    </row>
    <row r="9" spans="1:102" s="56" customFormat="1" x14ac:dyDescent="0.2">
      <c r="A9" s="69" t="s">
        <v>153</v>
      </c>
      <c r="B9" s="29"/>
      <c r="C9" s="24"/>
      <c r="D9" s="24"/>
      <c r="E9" s="24"/>
      <c r="F9" s="24"/>
      <c r="G9" s="24"/>
      <c r="H9" s="24"/>
      <c r="I9" s="24"/>
      <c r="J9" s="24"/>
      <c r="K9" s="25"/>
      <c r="L9" s="29"/>
      <c r="M9" s="24"/>
      <c r="N9" s="24"/>
      <c r="O9" s="24"/>
      <c r="P9" s="24"/>
      <c r="Q9" s="24"/>
      <c r="R9" s="24"/>
      <c r="S9" s="24"/>
      <c r="T9" s="189"/>
      <c r="U9" s="25"/>
      <c r="V9" s="29"/>
      <c r="W9" s="508"/>
      <c r="X9" s="24"/>
      <c r="Y9" s="24"/>
      <c r="Z9" s="24"/>
      <c r="AA9" s="24"/>
      <c r="AB9" s="24"/>
      <c r="AC9" s="24"/>
      <c r="AD9" s="24"/>
      <c r="AE9" s="24"/>
      <c r="AF9" s="29"/>
      <c r="AG9" s="24"/>
      <c r="AH9" s="24"/>
      <c r="AI9" s="24"/>
      <c r="AJ9" s="24"/>
      <c r="AK9" s="24"/>
      <c r="AL9" s="24"/>
      <c r="AM9" s="24"/>
      <c r="AN9" s="24"/>
      <c r="AO9" s="25"/>
      <c r="AP9" s="24"/>
      <c r="AQ9" s="24"/>
      <c r="AR9" s="24"/>
      <c r="AS9" s="24"/>
      <c r="AT9" s="24"/>
      <c r="AU9" s="24"/>
      <c r="AV9" s="24"/>
      <c r="AW9" s="24"/>
      <c r="AX9" s="24"/>
      <c r="AY9" s="25"/>
      <c r="AZ9" s="29"/>
      <c r="BA9" s="24"/>
      <c r="BB9" s="24"/>
      <c r="BC9" s="24"/>
      <c r="BD9" s="24"/>
      <c r="BE9" s="24"/>
      <c r="BF9" s="24"/>
      <c r="BG9" s="24"/>
      <c r="BH9" s="24"/>
      <c r="BI9" s="25"/>
      <c r="BJ9" s="29"/>
      <c r="BK9" s="24"/>
      <c r="BL9" s="24"/>
      <c r="BM9" s="24"/>
      <c r="BN9" s="24"/>
      <c r="BO9" s="24"/>
      <c r="BP9" s="24"/>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24"/>
      <c r="CW9" s="25"/>
    </row>
    <row r="10" spans="1:102" s="56" customFormat="1" x14ac:dyDescent="0.2">
      <c r="A10" s="69" t="s">
        <v>0</v>
      </c>
      <c r="B10" s="29"/>
      <c r="C10" s="24"/>
      <c r="D10" s="24"/>
      <c r="E10" s="24"/>
      <c r="F10" s="24"/>
      <c r="G10" s="24"/>
      <c r="H10" s="24"/>
      <c r="I10" s="24"/>
      <c r="J10" s="24"/>
      <c r="K10" s="25"/>
      <c r="L10" s="29"/>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151"/>
      <c r="AS10" s="24"/>
      <c r="AT10" s="24"/>
      <c r="AU10" s="24"/>
      <c r="AV10" s="24"/>
      <c r="AW10" s="24"/>
      <c r="AX10" s="24"/>
      <c r="AY10" s="25"/>
      <c r="AZ10" s="29"/>
      <c r="BA10" s="24"/>
      <c r="BB10" s="24"/>
      <c r="BC10" s="24"/>
      <c r="BD10" s="24"/>
      <c r="BE10" s="24"/>
      <c r="BF10" s="24"/>
      <c r="BG10" s="24"/>
      <c r="BH10" s="24"/>
      <c r="BI10" s="25"/>
      <c r="BJ10" s="29"/>
      <c r="BK10" s="24"/>
      <c r="BL10" s="24"/>
      <c r="BM10" s="24"/>
      <c r="BN10" s="24"/>
      <c r="BO10" s="65"/>
      <c r="BP10" s="65"/>
      <c r="BQ10" s="65"/>
      <c r="BR10" s="24"/>
      <c r="BS10" s="25"/>
      <c r="BT10" s="29"/>
      <c r="BU10" s="24"/>
      <c r="BV10" s="24"/>
      <c r="BW10" s="24"/>
      <c r="BX10" s="24"/>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69" t="s">
        <v>2</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c r="AY11" s="17"/>
      <c r="AZ11" s="18"/>
      <c r="BA11" s="16"/>
      <c r="BB11" s="16"/>
      <c r="BC11" s="16"/>
      <c r="BD11" s="16"/>
      <c r="BE11" s="16"/>
      <c r="BF11" s="16"/>
      <c r="BG11" s="16"/>
      <c r="BH11" s="16"/>
      <c r="BI11" s="17"/>
      <c r="BJ11" s="18"/>
      <c r="BK11" s="16"/>
      <c r="BL11" s="16"/>
      <c r="BM11" s="16"/>
      <c r="BN11" s="16"/>
      <c r="BO11" s="16"/>
      <c r="BP11" s="16"/>
      <c r="BQ11" s="16"/>
      <c r="BR11" s="16"/>
      <c r="BS11" s="17"/>
      <c r="BT11" s="18"/>
      <c r="BU11" s="16"/>
      <c r="BV11" s="16"/>
      <c r="BW11" s="16"/>
      <c r="BX11" s="16"/>
      <c r="BY11" s="16"/>
      <c r="BZ11" s="16"/>
      <c r="CA11" s="16"/>
      <c r="CB11" s="16"/>
      <c r="CC11" s="16"/>
      <c r="CD11" s="18"/>
      <c r="CE11" s="16"/>
      <c r="CF11" s="16"/>
      <c r="CG11" s="16"/>
      <c r="CH11" s="16"/>
      <c r="CI11" s="16"/>
      <c r="CJ11" s="16"/>
      <c r="CK11" s="16"/>
      <c r="CL11" s="16"/>
      <c r="CM11" s="17"/>
      <c r="CN11" s="16"/>
      <c r="CO11" s="16"/>
      <c r="CP11" s="16"/>
      <c r="CQ11" s="16"/>
      <c r="CR11" s="16"/>
      <c r="CS11" s="16"/>
      <c r="CT11" s="16"/>
      <c r="CU11" s="16"/>
      <c r="CV11" s="16"/>
      <c r="CW11" s="17"/>
    </row>
    <row r="12" spans="1:102" s="167" customFormat="1" x14ac:dyDescent="0.2">
      <c r="A12" s="181" t="s">
        <v>4</v>
      </c>
      <c r="B12" s="350"/>
      <c r="C12" s="351"/>
      <c r="D12" s="352"/>
      <c r="E12" s="351"/>
      <c r="F12" s="351"/>
      <c r="G12" s="351"/>
      <c r="H12" s="351"/>
      <c r="I12" s="351"/>
      <c r="J12" s="351"/>
      <c r="K12" s="354"/>
      <c r="L12" s="350"/>
      <c r="M12" s="351"/>
      <c r="N12" s="351"/>
      <c r="O12" s="351"/>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51"/>
      <c r="AQ12" s="351"/>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182" t="s">
        <v>3</v>
      </c>
      <c r="B13" s="331"/>
      <c r="C13" s="332"/>
      <c r="D13" s="332"/>
      <c r="E13" s="332"/>
      <c r="F13" s="332"/>
      <c r="G13" s="332"/>
      <c r="H13" s="332"/>
      <c r="I13" s="332"/>
      <c r="J13" s="332"/>
      <c r="K13" s="335"/>
      <c r="L13" s="331"/>
      <c r="M13" s="332"/>
      <c r="N13" s="332"/>
      <c r="O13" s="332"/>
      <c r="P13" s="332"/>
      <c r="Q13" s="332"/>
      <c r="R13" s="332"/>
      <c r="S13" s="332"/>
      <c r="T13" s="332"/>
      <c r="U13" s="335"/>
      <c r="V13" s="331"/>
      <c r="W13" s="334"/>
      <c r="X13" s="334"/>
      <c r="Y13" s="334"/>
      <c r="Z13" s="348" t="s">
        <v>173</v>
      </c>
      <c r="AA13" s="334"/>
      <c r="AB13" s="334"/>
      <c r="AC13" s="334"/>
      <c r="AD13" s="334"/>
      <c r="AE13" s="334"/>
      <c r="AF13" s="341"/>
      <c r="AG13" s="334"/>
      <c r="AH13" s="334"/>
      <c r="AI13" s="334"/>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32"/>
      <c r="BW13" s="332"/>
      <c r="BX13" s="332"/>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69" t="s">
        <v>167</v>
      </c>
      <c r="B14" s="18"/>
      <c r="C14" s="16"/>
      <c r="D14" s="16"/>
      <c r="E14" s="16"/>
      <c r="F14" s="16"/>
      <c r="G14" s="16"/>
      <c r="H14" s="16"/>
      <c r="I14" s="16"/>
      <c r="J14" s="16"/>
      <c r="K14" s="17"/>
      <c r="L14" s="18"/>
      <c r="M14" s="16"/>
      <c r="N14" s="16"/>
      <c r="O14" s="16"/>
      <c r="P14" s="16"/>
      <c r="Q14" s="16"/>
      <c r="R14" s="16"/>
      <c r="S14" s="16"/>
      <c r="T14" s="16"/>
      <c r="U14" s="17"/>
      <c r="V14" s="18"/>
      <c r="W14" s="32"/>
      <c r="X14" s="32"/>
      <c r="Y14" s="32"/>
      <c r="Z14" s="143"/>
      <c r="AA14" s="32"/>
      <c r="AB14" s="32"/>
      <c r="AC14" s="32"/>
      <c r="AD14" s="32"/>
      <c r="AE14" s="32"/>
      <c r="AF14" s="71"/>
      <c r="AG14" s="32"/>
      <c r="AH14" s="32"/>
      <c r="AI14" s="32"/>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69" t="s">
        <v>129</v>
      </c>
      <c r="B19" s="18"/>
      <c r="C19" s="16"/>
      <c r="D19" s="16"/>
      <c r="E19" s="16"/>
      <c r="F19" s="16"/>
      <c r="G19" s="16"/>
      <c r="H19" s="16"/>
      <c r="I19" s="16"/>
      <c r="J19" s="16"/>
      <c r="K19" s="17"/>
      <c r="L19" s="18"/>
      <c r="M19" s="16"/>
      <c r="N19" s="16"/>
      <c r="O19" s="149"/>
      <c r="P19" s="16"/>
      <c r="Q19" s="16"/>
      <c r="R19" s="16"/>
      <c r="S19" s="16"/>
      <c r="T19" s="16"/>
      <c r="U19" s="17"/>
      <c r="V19" s="18"/>
      <c r="W19" s="16"/>
      <c r="X19" s="16"/>
      <c r="Y19" s="16"/>
      <c r="Z19" s="19"/>
      <c r="AA19" s="16"/>
      <c r="AB19" s="16"/>
      <c r="AC19" s="16"/>
      <c r="AD19" s="16"/>
      <c r="AE19" s="16"/>
      <c r="AF19" s="18"/>
      <c r="AG19" s="16"/>
      <c r="AH19" s="16"/>
      <c r="AI19" s="16"/>
      <c r="AJ19" s="16"/>
      <c r="AK19" s="16"/>
      <c r="AL19" s="16"/>
      <c r="AM19" s="16"/>
      <c r="AN19" s="16"/>
      <c r="AO19" s="17"/>
      <c r="AP19" s="16"/>
      <c r="AQ19" s="16"/>
      <c r="AR19" s="16"/>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16"/>
      <c r="CW19" s="17"/>
    </row>
    <row r="20" spans="1:101" s="167" customFormat="1" x14ac:dyDescent="0.2">
      <c r="A20" s="181" t="s">
        <v>585</v>
      </c>
      <c r="B20" s="350"/>
      <c r="C20" s="35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51"/>
      <c r="AV20" s="371"/>
      <c r="AW20" s="371"/>
      <c r="AX20" s="371"/>
      <c r="AY20" s="398"/>
      <c r="AZ20" s="399"/>
      <c r="BA20" s="371"/>
      <c r="BB20" s="371"/>
      <c r="BC20" s="371"/>
      <c r="BD20" s="371"/>
      <c r="BE20" s="371"/>
      <c r="BF20" s="371"/>
      <c r="BG20" s="371"/>
      <c r="BH20" s="371"/>
      <c r="BI20" s="398"/>
      <c r="BJ20" s="399"/>
      <c r="BK20" s="371" t="s">
        <v>582</v>
      </c>
      <c r="BL20" s="371"/>
      <c r="BM20" s="371"/>
      <c r="BN20" s="371"/>
      <c r="BO20" s="371"/>
      <c r="BP20" s="371"/>
      <c r="BQ20" s="371"/>
      <c r="BR20" s="371"/>
      <c r="BS20" s="398"/>
      <c r="BT20" s="399"/>
      <c r="BU20" s="371"/>
      <c r="BV20" s="371"/>
      <c r="BW20" s="371"/>
      <c r="BX20" s="371"/>
      <c r="BY20" s="371"/>
      <c r="BZ20" s="371"/>
      <c r="CA20" s="371"/>
      <c r="CB20" s="371"/>
      <c r="CC20" s="371"/>
      <c r="CD20" s="399"/>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5"/>
      <c r="V21" s="331"/>
      <c r="W21" s="343"/>
      <c r="X21" s="332"/>
      <c r="Y21" s="343"/>
      <c r="Z21" s="343"/>
      <c r="AA21" s="343"/>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32"/>
      <c r="AK22" s="16"/>
      <c r="AL22" s="16"/>
      <c r="AM22" s="16"/>
      <c r="AN22" s="16"/>
      <c r="AO22" s="17"/>
      <c r="AP22" s="16"/>
      <c r="AQ22" s="16"/>
      <c r="AR22" s="16"/>
      <c r="AS22" s="16"/>
      <c r="AT22" s="16"/>
      <c r="AU22" s="16"/>
      <c r="AV22" s="16"/>
      <c r="AW22" s="16"/>
      <c r="AX22" s="149"/>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49"/>
      <c r="CW22" s="17"/>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4" t="s">
        <v>94</v>
      </c>
      <c r="B24" s="301"/>
      <c r="C24" s="5"/>
      <c r="D24" s="5"/>
      <c r="E24" s="5"/>
      <c r="F24" s="313"/>
      <c r="G24" s="5"/>
      <c r="H24" s="5"/>
      <c r="I24" s="5"/>
      <c r="J24" s="5"/>
      <c r="K24" s="303"/>
      <c r="L24" s="301"/>
      <c r="M24" s="5"/>
      <c r="N24" s="5"/>
      <c r="O24" s="5"/>
      <c r="P24" s="5"/>
      <c r="Q24" s="5"/>
      <c r="R24" s="5"/>
      <c r="S24" s="5"/>
      <c r="T24" s="5"/>
      <c r="U24" s="303"/>
      <c r="V24" s="301"/>
      <c r="W24" s="5"/>
      <c r="X24" s="5"/>
      <c r="Y24" s="5"/>
      <c r="Z24" s="5"/>
      <c r="AA24" s="5"/>
      <c r="AB24" s="5"/>
      <c r="AC24" s="5"/>
      <c r="AD24" s="5"/>
      <c r="AE24" s="5"/>
      <c r="AF24" s="301"/>
      <c r="AG24" s="414"/>
      <c r="AH24" s="414"/>
      <c r="AI24" s="414"/>
      <c r="AJ24" s="414"/>
      <c r="AK24" s="414"/>
      <c r="AL24" s="414"/>
      <c r="AM24" s="414"/>
      <c r="AN24" s="414"/>
      <c r="AO24" s="415"/>
      <c r="AP24" s="414"/>
      <c r="AQ24" s="414"/>
      <c r="AR24" s="414"/>
      <c r="AS24" s="414"/>
      <c r="AT24" s="414"/>
      <c r="AU24" s="414"/>
      <c r="AV24" s="414"/>
      <c r="AW24" s="414"/>
      <c r="AX24" s="414"/>
      <c r="AY24" s="415"/>
      <c r="AZ24" s="416"/>
      <c r="BA24" s="414"/>
      <c r="BB24" s="414"/>
      <c r="BC24" s="414"/>
      <c r="BD24" s="414"/>
      <c r="BE24" s="414"/>
      <c r="BF24" s="414"/>
      <c r="BG24" s="414"/>
      <c r="BH24" s="414"/>
      <c r="BI24" s="415"/>
      <c r="BJ24" s="416"/>
      <c r="BK24" s="417" t="s">
        <v>284</v>
      </c>
      <c r="BL24" s="414"/>
      <c r="BM24" s="414"/>
      <c r="BN24" s="414"/>
      <c r="BO24" s="414"/>
      <c r="BP24" s="414"/>
      <c r="BQ24" s="414"/>
      <c r="BR24" s="414"/>
      <c r="BS24" s="415"/>
      <c r="BT24" s="416"/>
      <c r="BU24" s="414"/>
      <c r="BV24" s="414"/>
      <c r="BW24" s="414"/>
      <c r="BX24" s="414"/>
      <c r="BY24" s="414"/>
      <c r="BZ24" s="414"/>
      <c r="CA24" s="414"/>
      <c r="CB24" s="414"/>
      <c r="CC24" s="414"/>
      <c r="CD24" s="416"/>
      <c r="CE24" s="414"/>
      <c r="CF24" s="414"/>
      <c r="CG24" s="414"/>
      <c r="CH24" s="414"/>
      <c r="CI24" s="414"/>
      <c r="CJ24" s="414"/>
      <c r="CK24" s="414"/>
      <c r="CL24" s="414"/>
      <c r="CM24" s="415"/>
      <c r="CN24" s="414"/>
      <c r="CO24" s="414"/>
      <c r="CP24" s="414"/>
      <c r="CQ24" s="414"/>
      <c r="CR24" s="414"/>
      <c r="CS24" s="5"/>
      <c r="CT24" s="5"/>
      <c r="CU24" s="5"/>
      <c r="CV24" s="5"/>
      <c r="CW24" s="303"/>
    </row>
    <row r="25" spans="1:101" s="165" customFormat="1" x14ac:dyDescent="0.2">
      <c r="A25" s="182"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4"/>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69"/>
      <c r="C26" s="362"/>
      <c r="D26" s="352"/>
      <c r="E26" s="362"/>
      <c r="F26" s="362"/>
      <c r="G26" s="362"/>
      <c r="H26" s="362"/>
      <c r="I26" s="362"/>
      <c r="J26" s="362"/>
      <c r="K26" s="370"/>
      <c r="L26" s="369"/>
      <c r="M26" s="362"/>
      <c r="N26" s="362"/>
      <c r="O26" s="362"/>
      <c r="P26" s="362"/>
      <c r="Q26" s="362"/>
      <c r="R26" s="362"/>
      <c r="S26" s="362"/>
      <c r="T26" s="402" t="s">
        <v>371</v>
      </c>
      <c r="U26" s="370"/>
      <c r="V26" s="369"/>
      <c r="W26" s="362"/>
      <c r="X26" s="362"/>
      <c r="Y26" s="362"/>
      <c r="Z26" s="362"/>
      <c r="AA26" s="362"/>
      <c r="AB26" s="362"/>
      <c r="AC26" s="362"/>
      <c r="AD26" s="362"/>
      <c r="AE26" s="362"/>
      <c r="AF26" s="369"/>
      <c r="AG26" s="362"/>
      <c r="AH26" s="362"/>
      <c r="AI26" s="362"/>
      <c r="AJ26" s="362"/>
      <c r="AK26" s="362"/>
      <c r="AL26" s="362"/>
      <c r="AM26" s="362"/>
      <c r="AN26" s="362"/>
      <c r="AO26" s="370"/>
      <c r="AP26" s="362"/>
      <c r="AQ26" s="362"/>
      <c r="AR26" s="352"/>
      <c r="AS26" s="351"/>
      <c r="AT26" s="351"/>
      <c r="AU26" s="351"/>
      <c r="AV26" s="351"/>
      <c r="AW26" s="351"/>
      <c r="AX26" s="351"/>
      <c r="AY26" s="354"/>
      <c r="AZ26" s="350"/>
      <c r="BA26" s="351"/>
      <c r="BB26" s="351"/>
      <c r="BC26" s="351"/>
      <c r="BD26" s="351"/>
      <c r="BE26" s="351"/>
      <c r="BF26" s="351"/>
      <c r="BG26" s="351"/>
      <c r="BH26" s="351"/>
      <c r="BI26" s="434"/>
      <c r="BJ26" s="350"/>
      <c r="BK26" s="351"/>
      <c r="BL26" s="351"/>
      <c r="BM26" s="351"/>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50"/>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58"/>
      <c r="BD27" s="458"/>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16"/>
      <c r="J30" s="16"/>
      <c r="K30" s="17"/>
      <c r="L30" s="18"/>
      <c r="M30" s="16"/>
      <c r="N30" s="16"/>
      <c r="O30" s="16"/>
      <c r="P30" s="16"/>
      <c r="Q30" s="16"/>
      <c r="R30" s="16"/>
      <c r="S30" s="16"/>
      <c r="T30" s="16"/>
      <c r="U30" s="17"/>
      <c r="V30" s="18"/>
      <c r="W30" s="16"/>
      <c r="X30" s="16"/>
      <c r="Y30" s="32"/>
      <c r="Z30" s="16"/>
      <c r="AA30" s="32"/>
      <c r="AB30" s="32"/>
      <c r="AC30" s="16"/>
      <c r="AD30" s="32"/>
      <c r="AE30" s="16"/>
      <c r="AF30" s="71"/>
      <c r="AG30" s="16"/>
      <c r="AH30" s="16"/>
      <c r="AI30" s="32"/>
      <c r="AJ30" s="16"/>
      <c r="AK30" s="16"/>
      <c r="AL30" s="16"/>
      <c r="AM30" s="16"/>
      <c r="AN30" s="16"/>
      <c r="AO30" s="17"/>
      <c r="AP30" s="16"/>
      <c r="AQ30" s="16"/>
      <c r="AR30" s="16"/>
      <c r="AS30" s="16"/>
      <c r="AT30" s="16"/>
      <c r="AU30" s="16"/>
      <c r="AV30" s="16"/>
      <c r="AW30" s="16"/>
      <c r="AX30" s="16"/>
      <c r="AY30" s="17"/>
      <c r="AZ30" s="18"/>
      <c r="BA30" s="16"/>
      <c r="BB30" s="16"/>
      <c r="BC30" s="32"/>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16"/>
      <c r="D31" s="16"/>
      <c r="E31" s="16"/>
      <c r="F31" s="16"/>
      <c r="G31" s="16"/>
      <c r="H31" s="16"/>
      <c r="I31" s="16"/>
      <c r="J31" s="16"/>
      <c r="K31" s="17"/>
      <c r="L31" s="18"/>
      <c r="M31" s="16"/>
      <c r="N31" s="16"/>
      <c r="O31" s="16"/>
      <c r="P31" s="16"/>
      <c r="Q31" s="16"/>
      <c r="R31" s="16"/>
      <c r="S31" s="16"/>
      <c r="T31" s="16"/>
      <c r="U31" s="17"/>
      <c r="V31" s="18"/>
      <c r="W31" s="523"/>
      <c r="X31" s="16"/>
      <c r="Y31" s="3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32"/>
      <c r="BP31" s="32"/>
      <c r="BQ31" s="32"/>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132"/>
      <c r="D32" s="132"/>
      <c r="E32" s="132"/>
      <c r="F32" s="132"/>
      <c r="G32" s="132"/>
      <c r="H32" s="132"/>
      <c r="I32" s="132"/>
      <c r="J32" s="132"/>
      <c r="K32" s="133"/>
      <c r="L32" s="134"/>
      <c r="M32" s="132"/>
      <c r="N32" s="132"/>
      <c r="O32" s="132"/>
      <c r="P32" s="132"/>
      <c r="Q32" s="132"/>
      <c r="R32" s="132"/>
      <c r="S32" s="132"/>
      <c r="T32" s="132"/>
      <c r="U32" s="133"/>
      <c r="V32" s="134"/>
      <c r="W32" s="255"/>
      <c r="X32" s="136"/>
      <c r="Y32" s="239"/>
      <c r="Z32" s="255" t="s">
        <v>173</v>
      </c>
      <c r="AA32" s="236"/>
      <c r="AB32" s="136"/>
      <c r="AC32" s="136"/>
      <c r="AD32" s="136"/>
      <c r="AE32" s="136"/>
      <c r="AF32" s="135"/>
      <c r="AG32" s="136"/>
      <c r="AH32" s="136"/>
      <c r="AI32" s="136"/>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6"/>
      <c r="BP32" s="136"/>
      <c r="BQ32" s="136"/>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54"/>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54"/>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7000+B35</f>
        <v>7000</v>
      </c>
      <c r="C36" s="37">
        <f t="shared" ref="C36:BN36" si="0">7000+C35</f>
        <v>7010</v>
      </c>
      <c r="D36" s="37">
        <f t="shared" si="0"/>
        <v>7020</v>
      </c>
      <c r="E36" s="37">
        <f t="shared" si="0"/>
        <v>7030</v>
      </c>
      <c r="F36" s="37">
        <f t="shared" si="0"/>
        <v>7040</v>
      </c>
      <c r="G36" s="37">
        <f t="shared" si="0"/>
        <v>7050</v>
      </c>
      <c r="H36" s="37">
        <f t="shared" si="0"/>
        <v>7060</v>
      </c>
      <c r="I36" s="37">
        <f t="shared" si="0"/>
        <v>7070</v>
      </c>
      <c r="J36" s="37">
        <f t="shared" si="0"/>
        <v>7080</v>
      </c>
      <c r="K36" s="37">
        <f t="shared" si="0"/>
        <v>7090</v>
      </c>
      <c r="L36" s="37">
        <f t="shared" si="0"/>
        <v>7100</v>
      </c>
      <c r="M36" s="37">
        <f t="shared" si="0"/>
        <v>7110</v>
      </c>
      <c r="N36" s="37">
        <f t="shared" si="0"/>
        <v>7120</v>
      </c>
      <c r="O36" s="37">
        <f t="shared" si="0"/>
        <v>7130</v>
      </c>
      <c r="P36" s="37">
        <f t="shared" si="0"/>
        <v>7140</v>
      </c>
      <c r="Q36" s="37">
        <f t="shared" si="0"/>
        <v>7150</v>
      </c>
      <c r="R36" s="37">
        <f t="shared" si="0"/>
        <v>7160</v>
      </c>
      <c r="S36" s="37">
        <f t="shared" si="0"/>
        <v>7170</v>
      </c>
      <c r="T36" s="37">
        <f t="shared" si="0"/>
        <v>7180</v>
      </c>
      <c r="U36" s="37">
        <f t="shared" si="0"/>
        <v>7190</v>
      </c>
      <c r="V36" s="37">
        <f t="shared" si="0"/>
        <v>7200</v>
      </c>
      <c r="W36" s="37">
        <f t="shared" si="0"/>
        <v>7210</v>
      </c>
      <c r="X36" s="37">
        <f t="shared" si="0"/>
        <v>7220</v>
      </c>
      <c r="Y36" s="37">
        <f t="shared" si="0"/>
        <v>7230</v>
      </c>
      <c r="Z36" s="37">
        <f t="shared" si="0"/>
        <v>7240</v>
      </c>
      <c r="AA36" s="37">
        <f t="shared" si="0"/>
        <v>7250</v>
      </c>
      <c r="AB36" s="37">
        <f t="shared" si="0"/>
        <v>7260</v>
      </c>
      <c r="AC36" s="37">
        <f t="shared" si="0"/>
        <v>7270</v>
      </c>
      <c r="AD36" s="37">
        <f t="shared" si="0"/>
        <v>7280</v>
      </c>
      <c r="AE36" s="37">
        <f t="shared" si="0"/>
        <v>7290</v>
      </c>
      <c r="AF36" s="37">
        <f t="shared" si="0"/>
        <v>7300</v>
      </c>
      <c r="AG36" s="37">
        <f t="shared" si="0"/>
        <v>7310</v>
      </c>
      <c r="AH36" s="37">
        <f t="shared" si="0"/>
        <v>7320</v>
      </c>
      <c r="AI36" s="37">
        <f t="shared" si="0"/>
        <v>7330</v>
      </c>
      <c r="AJ36" s="37">
        <f t="shared" si="0"/>
        <v>7340</v>
      </c>
      <c r="AK36" s="37">
        <f t="shared" si="0"/>
        <v>7350</v>
      </c>
      <c r="AL36" s="37">
        <f t="shared" si="0"/>
        <v>7360</v>
      </c>
      <c r="AM36" s="37">
        <f t="shared" si="0"/>
        <v>7370</v>
      </c>
      <c r="AN36" s="37">
        <f t="shared" si="0"/>
        <v>7380</v>
      </c>
      <c r="AO36" s="37">
        <f t="shared" si="0"/>
        <v>7390</v>
      </c>
      <c r="AP36" s="37">
        <f t="shared" si="0"/>
        <v>7400</v>
      </c>
      <c r="AQ36" s="37">
        <f t="shared" si="0"/>
        <v>7410</v>
      </c>
      <c r="AR36" s="37">
        <f t="shared" si="0"/>
        <v>7420</v>
      </c>
      <c r="AS36" s="37">
        <f t="shared" si="0"/>
        <v>7430</v>
      </c>
      <c r="AT36" s="37">
        <f t="shared" si="0"/>
        <v>7440</v>
      </c>
      <c r="AU36" s="37">
        <f t="shared" si="0"/>
        <v>7450</v>
      </c>
      <c r="AV36" s="37">
        <f t="shared" si="0"/>
        <v>7460</v>
      </c>
      <c r="AW36" s="37">
        <f t="shared" si="0"/>
        <v>7470</v>
      </c>
      <c r="AX36" s="37">
        <f t="shared" si="0"/>
        <v>7480</v>
      </c>
      <c r="AY36" s="37">
        <f t="shared" si="0"/>
        <v>7490</v>
      </c>
      <c r="AZ36" s="37">
        <f t="shared" si="0"/>
        <v>7500</v>
      </c>
      <c r="BA36" s="37">
        <f t="shared" si="0"/>
        <v>7510</v>
      </c>
      <c r="BB36" s="37">
        <f t="shared" si="0"/>
        <v>7520</v>
      </c>
      <c r="BC36" s="37">
        <f t="shared" si="0"/>
        <v>7530</v>
      </c>
      <c r="BD36" s="37">
        <f t="shared" si="0"/>
        <v>7540</v>
      </c>
      <c r="BE36" s="37">
        <f t="shared" si="0"/>
        <v>7550</v>
      </c>
      <c r="BF36" s="37">
        <f t="shared" si="0"/>
        <v>7560</v>
      </c>
      <c r="BG36" s="37">
        <f t="shared" si="0"/>
        <v>7570</v>
      </c>
      <c r="BH36" s="37">
        <f t="shared" si="0"/>
        <v>7580</v>
      </c>
      <c r="BI36" s="37">
        <f t="shared" si="0"/>
        <v>7590</v>
      </c>
      <c r="BJ36" s="37">
        <f t="shared" si="0"/>
        <v>7600</v>
      </c>
      <c r="BK36" s="37">
        <f t="shared" si="0"/>
        <v>7610</v>
      </c>
      <c r="BL36" s="37">
        <f t="shared" si="0"/>
        <v>7620</v>
      </c>
      <c r="BM36" s="37">
        <f t="shared" si="0"/>
        <v>7630</v>
      </c>
      <c r="BN36" s="37">
        <f t="shared" si="0"/>
        <v>7640</v>
      </c>
      <c r="BO36" s="37">
        <f t="shared" ref="BO36:CW36" si="1">7000+BO35</f>
        <v>7650</v>
      </c>
      <c r="BP36" s="37">
        <f t="shared" si="1"/>
        <v>7660</v>
      </c>
      <c r="BQ36" s="37">
        <f t="shared" si="1"/>
        <v>7670</v>
      </c>
      <c r="BR36" s="37">
        <f t="shared" si="1"/>
        <v>7680</v>
      </c>
      <c r="BS36" s="37">
        <f t="shared" si="1"/>
        <v>7690</v>
      </c>
      <c r="BT36" s="37">
        <f t="shared" si="1"/>
        <v>7700</v>
      </c>
      <c r="BU36" s="37">
        <f t="shared" si="1"/>
        <v>7710</v>
      </c>
      <c r="BV36" s="37">
        <f t="shared" si="1"/>
        <v>7720</v>
      </c>
      <c r="BW36" s="37">
        <f t="shared" si="1"/>
        <v>7730</v>
      </c>
      <c r="BX36" s="37">
        <f t="shared" si="1"/>
        <v>7740</v>
      </c>
      <c r="BY36" s="37">
        <f t="shared" si="1"/>
        <v>7750</v>
      </c>
      <c r="BZ36" s="37">
        <f t="shared" si="1"/>
        <v>7760</v>
      </c>
      <c r="CA36" s="37">
        <f t="shared" si="1"/>
        <v>7770</v>
      </c>
      <c r="CB36" s="37">
        <f t="shared" si="1"/>
        <v>7780</v>
      </c>
      <c r="CC36" s="37">
        <f t="shared" si="1"/>
        <v>7790</v>
      </c>
      <c r="CD36" s="37">
        <f t="shared" si="1"/>
        <v>7800</v>
      </c>
      <c r="CE36" s="37">
        <f t="shared" si="1"/>
        <v>7810</v>
      </c>
      <c r="CF36" s="37">
        <f t="shared" si="1"/>
        <v>7820</v>
      </c>
      <c r="CG36" s="37">
        <f t="shared" si="1"/>
        <v>7830</v>
      </c>
      <c r="CH36" s="37">
        <f t="shared" si="1"/>
        <v>7840</v>
      </c>
      <c r="CI36" s="37">
        <f t="shared" si="1"/>
        <v>7850</v>
      </c>
      <c r="CJ36" s="37">
        <f t="shared" si="1"/>
        <v>7860</v>
      </c>
      <c r="CK36" s="37">
        <f t="shared" si="1"/>
        <v>7870</v>
      </c>
      <c r="CL36" s="37">
        <f t="shared" si="1"/>
        <v>7880</v>
      </c>
      <c r="CM36" s="37">
        <f t="shared" si="1"/>
        <v>7890</v>
      </c>
      <c r="CN36" s="37">
        <f t="shared" si="1"/>
        <v>7900</v>
      </c>
      <c r="CO36" s="37">
        <f t="shared" si="1"/>
        <v>7910</v>
      </c>
      <c r="CP36" s="37">
        <f t="shared" si="1"/>
        <v>7920</v>
      </c>
      <c r="CQ36" s="37">
        <f t="shared" si="1"/>
        <v>7930</v>
      </c>
      <c r="CR36" s="37">
        <f t="shared" si="1"/>
        <v>7940</v>
      </c>
      <c r="CS36" s="37">
        <f t="shared" si="1"/>
        <v>7950</v>
      </c>
      <c r="CT36" s="37">
        <f t="shared" si="1"/>
        <v>7960</v>
      </c>
      <c r="CU36" s="37">
        <f t="shared" si="1"/>
        <v>7970</v>
      </c>
      <c r="CV36" s="37">
        <f t="shared" si="1"/>
        <v>7980</v>
      </c>
      <c r="CW36" s="37">
        <f t="shared" si="1"/>
        <v>7990</v>
      </c>
      <c r="CX36" s="37">
        <v>8000</v>
      </c>
    </row>
    <row r="37" spans="1:102" ht="20.25" customHeight="1" x14ac:dyDescent="0.2">
      <c r="A37" s="1" t="s">
        <v>25</v>
      </c>
      <c r="B37" s="37">
        <f>(11000-B36)+'WA4'!$A$5</f>
        <v>4490</v>
      </c>
      <c r="C37" s="37">
        <f>(11000-C36)+'WA4'!$A$5</f>
        <v>4480</v>
      </c>
      <c r="D37" s="37">
        <f>(11000-D36)+'WA4'!$A$5</f>
        <v>4470</v>
      </c>
      <c r="E37" s="37">
        <f>(11000-E36)+'WA4'!$A$5</f>
        <v>4460</v>
      </c>
      <c r="F37" s="37">
        <f>(11000-F36)+'WA4'!$A$5</f>
        <v>4450</v>
      </c>
      <c r="G37" s="37">
        <f>(11000-G36)+'WA4'!$A$5</f>
        <v>4440</v>
      </c>
      <c r="H37" s="37">
        <f>(11000-H36)+'WA4'!$A$5</f>
        <v>4430</v>
      </c>
      <c r="I37" s="37">
        <f>(11000-I36)+'WA4'!$A$5</f>
        <v>4420</v>
      </c>
      <c r="J37" s="37">
        <f>(11000-J36)+'WA4'!$A$5</f>
        <v>4410</v>
      </c>
      <c r="K37" s="37">
        <f>(11000-K36)+'WA4'!$A$5</f>
        <v>4400</v>
      </c>
      <c r="L37" s="37">
        <f>(11000-L36)+'WA4'!$A$5</f>
        <v>4390</v>
      </c>
      <c r="M37" s="37">
        <f>(11000-M36)+'WA4'!$A$5</f>
        <v>4380</v>
      </c>
      <c r="N37" s="37">
        <f>(11000-N36)+'WA4'!$A$5</f>
        <v>4370</v>
      </c>
      <c r="O37" s="37">
        <f>(11000-O36)+'WA4'!$A$5</f>
        <v>4360</v>
      </c>
      <c r="P37" s="37">
        <f>(11000-P36)+'WA4'!$A$5</f>
        <v>4350</v>
      </c>
      <c r="Q37" s="37">
        <f>(11000-Q36)+'WA4'!$A$5</f>
        <v>4340</v>
      </c>
      <c r="R37" s="37">
        <f>(11000-R36)+'WA4'!$A$5</f>
        <v>4330</v>
      </c>
      <c r="S37" s="37">
        <f>(11000-S36)+'WA4'!$A$5</f>
        <v>4320</v>
      </c>
      <c r="T37" s="37">
        <f>(11000-T36)+'WA4'!$A$5</f>
        <v>4310</v>
      </c>
      <c r="U37" s="37">
        <f>(11000-U36)+'WA4'!$A$5</f>
        <v>4300</v>
      </c>
      <c r="V37" s="37">
        <f>(11000-V36)+'WA4'!$A$5</f>
        <v>4290</v>
      </c>
      <c r="W37" s="37">
        <f>(11000-W36)+'WA4'!$A$5</f>
        <v>4280</v>
      </c>
      <c r="X37" s="37">
        <f>(11000-X36)+'WA4'!$A$5</f>
        <v>4270</v>
      </c>
      <c r="Y37" s="37">
        <f>(11000-Y36)+'WA4'!$A$5</f>
        <v>4260</v>
      </c>
      <c r="Z37" s="37">
        <f>(11000-Z36)+'WA4'!$A$5</f>
        <v>4250</v>
      </c>
      <c r="AA37" s="37">
        <f>(11000-AA36)+'WA4'!$A$5</f>
        <v>4240</v>
      </c>
      <c r="AB37" s="37">
        <f>(11000-AB36)+'WA4'!$A$5</f>
        <v>4230</v>
      </c>
      <c r="AC37" s="37">
        <f>(11000-AC36)+'WA4'!$A$5</f>
        <v>4220</v>
      </c>
      <c r="AD37" s="37">
        <f>(11000-AD36)+'WA4'!$A$5</f>
        <v>4210</v>
      </c>
      <c r="AE37" s="37">
        <f>(11000-AE36)+'WA4'!$A$5</f>
        <v>4200</v>
      </c>
      <c r="AF37" s="37">
        <f>(11000-AF36)+'WA4'!$A$5</f>
        <v>4190</v>
      </c>
      <c r="AG37" s="37">
        <f>(11000-AG36)+'WA4'!$A$5</f>
        <v>4180</v>
      </c>
      <c r="AH37" s="37">
        <f>(11000-AH36)+'WA4'!$A$5</f>
        <v>4170</v>
      </c>
      <c r="AI37" s="37">
        <f>(11000-AI36)+'WA4'!$A$5</f>
        <v>4160</v>
      </c>
      <c r="AJ37" s="37">
        <f>(11000-AJ36)+'WA4'!$A$5</f>
        <v>4150</v>
      </c>
      <c r="AK37" s="37">
        <f>(11000-AK36)+'WA4'!$A$5</f>
        <v>4140</v>
      </c>
      <c r="AL37" s="37">
        <f>(11000-AL36)+'WA4'!$A$5</f>
        <v>4130</v>
      </c>
      <c r="AM37" s="37">
        <f>(11000-AM36)+'WA4'!$A$5</f>
        <v>4120</v>
      </c>
      <c r="AN37" s="37">
        <f>(11000-AN36)+'WA4'!$A$5</f>
        <v>4110</v>
      </c>
      <c r="AO37" s="37">
        <f>(11000-AO36)+'WA4'!$A$5</f>
        <v>4100</v>
      </c>
      <c r="AP37" s="37">
        <f>(11000-AP36)+'WA4'!$A$5</f>
        <v>4090</v>
      </c>
      <c r="AQ37" s="37">
        <f>(11000-AQ36)+'WA4'!$A$5</f>
        <v>4080</v>
      </c>
      <c r="AR37" s="37">
        <f>(11000-AR36)+'WA4'!$A$5</f>
        <v>4070</v>
      </c>
      <c r="AS37" s="37">
        <f>(11000-AS36)+'WA4'!$A$5</f>
        <v>4060</v>
      </c>
      <c r="AT37" s="37">
        <f>(11000-AT36)+'WA4'!$A$5</f>
        <v>4050</v>
      </c>
      <c r="AU37" s="37">
        <f>(11000-AU36)+'WA4'!$A$5</f>
        <v>4040</v>
      </c>
      <c r="AV37" s="37">
        <f>(11000-AV36)+'WA4'!$A$5</f>
        <v>4030</v>
      </c>
      <c r="AW37" s="37">
        <f>(11000-AW36)+'WA4'!$A$5</f>
        <v>4020</v>
      </c>
      <c r="AX37" s="37">
        <f>(11000-AX36)+'WA4'!$A$5</f>
        <v>4010</v>
      </c>
      <c r="AY37" s="37">
        <f>(11000-AY36)+'WA4'!$A$5</f>
        <v>4000</v>
      </c>
      <c r="AZ37" s="37">
        <f>(11000-AZ36)+'WA4'!$A$5</f>
        <v>3990</v>
      </c>
      <c r="BA37" s="37">
        <f>(11000-BA36)+'WA4'!$A$5</f>
        <v>3980</v>
      </c>
      <c r="BB37" s="37">
        <f>(11000-BB36)+'WA4'!$A$5</f>
        <v>3970</v>
      </c>
      <c r="BC37" s="37">
        <f>(11000-BC36)+'WA4'!$A$5</f>
        <v>3960</v>
      </c>
      <c r="BD37" s="37">
        <f>(11000-BD36)+'WA4'!$A$5</f>
        <v>3950</v>
      </c>
      <c r="BE37" s="37">
        <f>(11000-BE36)+'WA4'!$A$5</f>
        <v>3940</v>
      </c>
      <c r="BF37" s="37">
        <f>(11000-BF36)+'WA4'!$A$5</f>
        <v>3930</v>
      </c>
      <c r="BG37" s="37">
        <f>(11000-BG36)+'WA4'!$A$5</f>
        <v>3920</v>
      </c>
      <c r="BH37" s="37">
        <f>(11000-BH36)+'WA4'!$A$5</f>
        <v>3910</v>
      </c>
      <c r="BI37" s="37">
        <f>(11000-BI36)+'WA4'!$A$5</f>
        <v>3900</v>
      </c>
      <c r="BJ37" s="37">
        <f>(11000-BJ36)+'WA4'!$A$5</f>
        <v>3890</v>
      </c>
      <c r="BK37" s="37">
        <f>(11000-BK36)+'WA4'!$A$5</f>
        <v>3880</v>
      </c>
      <c r="BL37" s="37">
        <f>(11000-BL36)+'WA4'!$A$5</f>
        <v>3870</v>
      </c>
      <c r="BM37" s="37">
        <f>(11000-BM36)+'WA4'!$A$5</f>
        <v>3860</v>
      </c>
      <c r="BN37" s="37">
        <f>(11000-BN36)+'WA4'!$A$5</f>
        <v>3850</v>
      </c>
      <c r="BO37" s="37">
        <f>(11000-BO36)+'WA4'!$A$5</f>
        <v>3840</v>
      </c>
      <c r="BP37" s="37">
        <f>(11000-BP36)+'WA4'!$A$5</f>
        <v>3830</v>
      </c>
      <c r="BQ37" s="37">
        <f>(11000-BQ36)+'WA4'!$A$5</f>
        <v>3820</v>
      </c>
      <c r="BR37" s="37">
        <f>(11000-BR36)+'WA4'!$A$5</f>
        <v>3810</v>
      </c>
      <c r="BS37" s="37">
        <f>(11000-BS36)+'WA4'!$A$5</f>
        <v>3800</v>
      </c>
      <c r="BT37" s="37">
        <f>(11000-BT36)+'WA4'!$A$5</f>
        <v>3790</v>
      </c>
      <c r="BU37" s="37">
        <f>(11000-BU36)+'WA4'!$A$5</f>
        <v>3780</v>
      </c>
      <c r="BV37" s="37">
        <f>(11000-BV36)+'WA4'!$A$5</f>
        <v>3770</v>
      </c>
      <c r="BW37" s="37">
        <f>(11000-BW36)+'WA4'!$A$5</f>
        <v>3760</v>
      </c>
      <c r="BX37" s="37">
        <f>(11000-BX36)+'WA4'!$A$5</f>
        <v>3750</v>
      </c>
      <c r="BY37" s="37">
        <f>(11000-BY36)+'WA4'!$A$5</f>
        <v>3740</v>
      </c>
      <c r="BZ37" s="37">
        <f>(11000-BZ36)+'WA4'!$A$5</f>
        <v>3730</v>
      </c>
      <c r="CA37" s="37">
        <f>(11000-CA36)+'WA4'!$A$5</f>
        <v>3720</v>
      </c>
      <c r="CB37" s="37">
        <f>(11000-CB36)+'WA4'!$A$5</f>
        <v>3710</v>
      </c>
      <c r="CC37" s="37">
        <f>(11000-CC36)+'WA4'!$A$5</f>
        <v>3700</v>
      </c>
      <c r="CD37" s="37">
        <f>(11000-CD36)+'WA4'!$A$5</f>
        <v>3690</v>
      </c>
      <c r="CE37" s="37">
        <f>(11000-CE36)+'WA4'!$A$5</f>
        <v>3680</v>
      </c>
      <c r="CF37" s="37">
        <f>(11000-CF36)+'WA4'!$A$5</f>
        <v>3670</v>
      </c>
      <c r="CG37" s="37">
        <f>(11000-CG36)+'WA4'!$A$5</f>
        <v>3660</v>
      </c>
      <c r="CH37" s="37">
        <f>(11000-CH36)+'WA4'!$A$5</f>
        <v>3650</v>
      </c>
      <c r="CI37" s="37">
        <f>(11000-CI36)+'WA4'!$A$5</f>
        <v>3640</v>
      </c>
      <c r="CJ37" s="37">
        <f>(11000-CJ36)+'WA4'!$A$5</f>
        <v>3630</v>
      </c>
      <c r="CK37" s="37">
        <f>(11000-CK36)+'WA4'!$A$5</f>
        <v>3620</v>
      </c>
      <c r="CL37" s="37">
        <f>(11000-CL36)+'WA4'!$A$5</f>
        <v>3610</v>
      </c>
      <c r="CM37" s="37">
        <f>(11000-CM36)+'WA4'!$A$5</f>
        <v>3600</v>
      </c>
      <c r="CN37" s="37">
        <f>(11000-CN36)+'WA4'!$A$5</f>
        <v>3590</v>
      </c>
      <c r="CO37" s="37">
        <f>(11000-CO36)+'WA4'!$A$5</f>
        <v>3580</v>
      </c>
      <c r="CP37" s="37">
        <f>(11000-CP36)+'WA4'!$A$5</f>
        <v>3570</v>
      </c>
      <c r="CQ37" s="37">
        <f>(11000-CQ36)+'WA4'!$A$5</f>
        <v>3560</v>
      </c>
      <c r="CR37" s="37">
        <f>(11000-CR36)+'WA4'!$A$5</f>
        <v>3550</v>
      </c>
      <c r="CS37" s="37">
        <f>(11000-CS36)+'WA4'!$A$5</f>
        <v>3540</v>
      </c>
      <c r="CT37" s="37">
        <f>(11000-CT36)+'WA4'!$A$5</f>
        <v>3530</v>
      </c>
      <c r="CU37" s="37">
        <f>(11000-CU36)+'WA4'!$A$5</f>
        <v>3520</v>
      </c>
      <c r="CV37" s="37">
        <f>(11000-CV36)+'WA4'!$A$5</f>
        <v>3510</v>
      </c>
      <c r="CW37" s="37">
        <f>(11000-CW36)+'WA4'!$A$5</f>
        <v>3500</v>
      </c>
      <c r="CX37" s="37">
        <f>(11000-CX36)+'WA4'!$A$5</f>
        <v>3490</v>
      </c>
    </row>
    <row r="38" spans="1:102" x14ac:dyDescent="0.2">
      <c r="B38" s="154" t="s">
        <v>146</v>
      </c>
      <c r="C38" s="7"/>
      <c r="D38" s="7"/>
      <c r="E38" s="7"/>
      <c r="F38" s="7"/>
      <c r="G38" s="1" t="s">
        <v>1451</v>
      </c>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1" t="s">
        <v>1452</v>
      </c>
      <c r="CQ38" s="33"/>
      <c r="CR38" s="33"/>
      <c r="CS38" s="33"/>
      <c r="CT38" s="33"/>
      <c r="CU38" s="33"/>
      <c r="CV38" s="33"/>
      <c r="CW38" s="33"/>
    </row>
    <row r="39" spans="1:102" s="201" customFormat="1" x14ac:dyDescent="0.2">
      <c r="A39" s="206" t="s">
        <v>6</v>
      </c>
      <c r="N39" s="201" t="s">
        <v>1453</v>
      </c>
    </row>
    <row r="40" spans="1:102" s="202" customFormat="1" x14ac:dyDescent="0.2">
      <c r="A40" s="199"/>
      <c r="N40" s="202" t="s">
        <v>2447</v>
      </c>
    </row>
    <row r="41" spans="1:102" s="202" customFormat="1" x14ac:dyDescent="0.2">
      <c r="A41" s="199"/>
      <c r="Q41" s="202" t="s">
        <v>1454</v>
      </c>
    </row>
    <row r="42" spans="1:102" s="202" customFormat="1" x14ac:dyDescent="0.2">
      <c r="A42" s="199"/>
      <c r="AR42" s="202" t="s">
        <v>2364</v>
      </c>
    </row>
    <row r="43" spans="1:102" s="202" customFormat="1" x14ac:dyDescent="0.2">
      <c r="A43" s="199"/>
      <c r="AS43" s="202" t="s">
        <v>2365</v>
      </c>
    </row>
    <row r="44" spans="1:102" s="202" customFormat="1" x14ac:dyDescent="0.2">
      <c r="A44" s="199"/>
    </row>
    <row r="45" spans="1:102" s="202" customFormat="1" x14ac:dyDescent="0.2">
      <c r="A45" s="199"/>
    </row>
    <row r="46" spans="1:102" s="202" customFormat="1" x14ac:dyDescent="0.2">
      <c r="A46" s="199"/>
      <c r="BK46" s="202" t="s">
        <v>2345</v>
      </c>
    </row>
    <row r="47" spans="1:102" s="202" customFormat="1" x14ac:dyDescent="0.2">
      <c r="A47" s="199"/>
      <c r="CF47" s="202" t="s">
        <v>2466</v>
      </c>
    </row>
    <row r="48" spans="1:102" s="202" customFormat="1" x14ac:dyDescent="0.2">
      <c r="A48" s="199"/>
    </row>
    <row r="49" spans="1:78" s="202" customFormat="1" x14ac:dyDescent="0.2">
      <c r="A49" s="199"/>
    </row>
    <row r="50" spans="1:78" s="203" customFormat="1" x14ac:dyDescent="0.2">
      <c r="A50" s="199"/>
    </row>
    <row r="51" spans="1:78" s="166" customFormat="1" x14ac:dyDescent="0.2">
      <c r="A51" s="491" t="s">
        <v>942</v>
      </c>
    </row>
    <row r="52" spans="1:78" s="5" customFormat="1" x14ac:dyDescent="0.2">
      <c r="A52" s="322" t="s">
        <v>966</v>
      </c>
    </row>
    <row r="53" spans="1:78" x14ac:dyDescent="0.2">
      <c r="A53" s="6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row>
    <row r="54" spans="1:78" x14ac:dyDescent="0.2">
      <c r="A54" s="69"/>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row>
    <row r="55" spans="1:78" s="168" customFormat="1" x14ac:dyDescent="0.2">
      <c r="A55" s="492"/>
    </row>
    <row r="56" spans="1:78" x14ac:dyDescent="0.2">
      <c r="A56" s="182" t="s">
        <v>153</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row>
    <row r="57" spans="1:78" s="5" customFormat="1" x14ac:dyDescent="0.2">
      <c r="A57" s="322"/>
      <c r="T57" s="5" t="s">
        <v>2372</v>
      </c>
    </row>
    <row r="58" spans="1:78" s="5" customFormat="1" x14ac:dyDescent="0.2">
      <c r="A58" s="322"/>
      <c r="T58" s="5" t="s">
        <v>2373</v>
      </c>
    </row>
    <row r="59" spans="1:78" x14ac:dyDescent="0.2">
      <c r="A59" s="6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78" x14ac:dyDescent="0.2">
      <c r="A60" s="6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t="s">
        <v>2014</v>
      </c>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78" x14ac:dyDescent="0.2">
      <c r="A61" s="69"/>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t="s">
        <v>1455</v>
      </c>
      <c r="BS61" s="33"/>
      <c r="BT61" s="33"/>
      <c r="BU61" s="33"/>
      <c r="BV61" s="33"/>
      <c r="BW61" s="33"/>
      <c r="BX61" s="33"/>
    </row>
    <row r="62" spans="1:78" x14ac:dyDescent="0.2">
      <c r="A62" s="6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Z62" s="1" t="s">
        <v>2015</v>
      </c>
    </row>
    <row r="63" spans="1:78" x14ac:dyDescent="0.2">
      <c r="A63" s="6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78" x14ac:dyDescent="0.2">
      <c r="A64" s="6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row>
    <row r="65" spans="1:94" s="167" customFormat="1" x14ac:dyDescent="0.2">
      <c r="A65" s="69"/>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row>
    <row r="66" spans="1:94" x14ac:dyDescent="0.2">
      <c r="A66" s="182" t="s">
        <v>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94" x14ac:dyDescent="0.2">
      <c r="A67" s="56"/>
      <c r="AR67" s="1" t="s">
        <v>1456</v>
      </c>
    </row>
    <row r="68" spans="1:94" x14ac:dyDescent="0.2">
      <c r="A68" s="56"/>
      <c r="BO68" s="2" t="s">
        <v>1457</v>
      </c>
    </row>
    <row r="69" spans="1:94" x14ac:dyDescent="0.2">
      <c r="A69" s="69"/>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t="s">
        <v>1458</v>
      </c>
      <c r="BS69" s="33"/>
      <c r="BT69" s="33"/>
      <c r="BU69" s="33"/>
      <c r="BV69" s="33"/>
      <c r="BW69" s="33"/>
      <c r="BX69" s="33"/>
    </row>
    <row r="70" spans="1:94" s="167" customFormat="1" x14ac:dyDescent="0.2">
      <c r="A70" s="69"/>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row>
    <row r="71" spans="1:94" x14ac:dyDescent="0.2">
      <c r="A71" s="182" t="s">
        <v>4</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94" x14ac:dyDescent="0.2">
      <c r="A72" s="69"/>
      <c r="B72" s="33"/>
      <c r="C72" s="33"/>
      <c r="D72" s="33" t="s">
        <v>1459</v>
      </c>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E72" s="33"/>
      <c r="BF72" s="33"/>
      <c r="BG72" s="33"/>
      <c r="BH72" s="33"/>
      <c r="BI72" s="33"/>
      <c r="BJ72" s="33"/>
      <c r="BK72" s="33"/>
      <c r="BL72" s="33"/>
      <c r="BM72" s="33"/>
      <c r="BN72" s="33"/>
      <c r="BO72" s="33"/>
      <c r="BP72" s="33"/>
      <c r="BQ72" s="33"/>
      <c r="BR72" s="33"/>
      <c r="BS72" s="33"/>
      <c r="BT72" s="33"/>
      <c r="BU72" s="33"/>
      <c r="BV72" s="33"/>
      <c r="BW72" s="33"/>
      <c r="BX72" s="33"/>
    </row>
    <row r="73" spans="1:94" x14ac:dyDescent="0.2">
      <c r="A73" s="6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t="s">
        <v>1460</v>
      </c>
      <c r="AR73" s="33"/>
      <c r="AS73" s="33"/>
      <c r="AT73" s="33"/>
      <c r="AU73" s="33"/>
      <c r="AV73" s="33"/>
      <c r="AW73" s="33"/>
      <c r="AX73" s="33"/>
      <c r="AY73" s="33"/>
      <c r="AZ73" s="33"/>
      <c r="BA73" s="33"/>
      <c r="BB73" s="33"/>
      <c r="BC73" s="33"/>
      <c r="BE73" s="33"/>
      <c r="BF73" s="33"/>
      <c r="BG73" s="33"/>
      <c r="BH73" s="33"/>
      <c r="BI73" s="33"/>
      <c r="BJ73" s="33"/>
      <c r="BK73" s="33"/>
      <c r="BL73" s="33"/>
      <c r="BM73" s="33"/>
      <c r="BN73" s="33"/>
      <c r="BO73" s="33"/>
      <c r="BP73" s="33"/>
      <c r="BQ73" s="33"/>
      <c r="BR73" s="33"/>
      <c r="BS73" s="33"/>
      <c r="BT73" s="33"/>
      <c r="BU73" s="33"/>
      <c r="BV73" s="33"/>
      <c r="BW73" s="33"/>
      <c r="BX73" s="33"/>
    </row>
    <row r="74" spans="1:94" x14ac:dyDescent="0.2">
      <c r="A74" s="6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t="s">
        <v>1461</v>
      </c>
      <c r="BE74" s="33"/>
      <c r="BF74" s="33"/>
      <c r="BG74" s="33"/>
      <c r="BH74" s="33"/>
      <c r="BI74" s="33"/>
      <c r="BJ74" s="33"/>
      <c r="BK74" s="33"/>
      <c r="BL74" s="33"/>
      <c r="BM74" s="33"/>
      <c r="BN74" s="33"/>
      <c r="BO74" s="33"/>
      <c r="BP74" s="33"/>
      <c r="BQ74" s="33"/>
      <c r="BR74" s="33"/>
      <c r="BS74" s="33"/>
      <c r="BT74" s="33"/>
      <c r="BU74" s="33"/>
      <c r="BV74" s="33"/>
      <c r="BW74" s="33"/>
      <c r="BX74" s="33"/>
    </row>
    <row r="75" spans="1:94" x14ac:dyDescent="0.2">
      <c r="A75" s="6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Z75" s="1" t="s">
        <v>1462</v>
      </c>
    </row>
    <row r="76" spans="1:94" x14ac:dyDescent="0.2">
      <c r="A76" s="6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CC76" s="1" t="s">
        <v>1463</v>
      </c>
    </row>
    <row r="77" spans="1:94" x14ac:dyDescent="0.2">
      <c r="A77" s="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CP77" s="1" t="s">
        <v>1464</v>
      </c>
    </row>
    <row r="78" spans="1:94"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94" s="167" customFormat="1" x14ac:dyDescent="0.2">
      <c r="A79" s="69"/>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row>
    <row r="80" spans="1:94" x14ac:dyDescent="0.2">
      <c r="A80" s="182" t="s">
        <v>2</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76"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t="s">
        <v>2131</v>
      </c>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7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t="s">
        <v>2451</v>
      </c>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76" x14ac:dyDescent="0.2">
      <c r="A83" s="6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t="s">
        <v>2132</v>
      </c>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76" x14ac:dyDescent="0.2">
      <c r="A84" s="69"/>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t="s">
        <v>2130</v>
      </c>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row>
    <row r="85" spans="1:76" s="167" customFormat="1" x14ac:dyDescent="0.2">
      <c r="A85" s="69"/>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row>
    <row r="86" spans="1:76" x14ac:dyDescent="0.2">
      <c r="A86" s="182" t="s">
        <v>3</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row>
    <row r="87" spans="1:76" x14ac:dyDescent="0.2">
      <c r="A87" s="69"/>
      <c r="B87" s="33"/>
      <c r="C87" s="33"/>
      <c r="D87" s="33"/>
      <c r="E87" s="33"/>
      <c r="F87" s="33"/>
      <c r="G87" s="33"/>
      <c r="H87" s="33"/>
      <c r="I87" s="33"/>
      <c r="J87" s="33"/>
      <c r="K87" s="33"/>
      <c r="L87" s="33"/>
      <c r="M87" s="33"/>
      <c r="N87" s="33"/>
      <c r="O87" s="33"/>
      <c r="P87" s="33"/>
      <c r="Q87" s="33"/>
      <c r="R87" s="33"/>
      <c r="S87" s="33"/>
      <c r="T87" s="33"/>
      <c r="U87" s="33"/>
      <c r="V87" s="33" t="s">
        <v>2166</v>
      </c>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row>
    <row r="88" spans="1:76" x14ac:dyDescent="0.2">
      <c r="A88" s="69"/>
      <c r="B88" s="33"/>
      <c r="C88" s="33"/>
      <c r="D88" s="33"/>
      <c r="E88" s="33"/>
      <c r="F88" s="33"/>
      <c r="G88" s="33"/>
      <c r="H88" s="33"/>
      <c r="I88" s="33"/>
      <c r="J88" s="33"/>
      <c r="K88" s="33"/>
      <c r="L88" s="33"/>
      <c r="M88" s="33"/>
      <c r="N88" s="33"/>
      <c r="O88" s="33"/>
      <c r="P88" s="33"/>
      <c r="Q88" s="33"/>
      <c r="R88" s="33"/>
      <c r="S88" s="33"/>
      <c r="T88" s="33"/>
      <c r="U88" s="33"/>
      <c r="V88" s="33" t="s">
        <v>2167</v>
      </c>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row>
    <row r="89" spans="1:76" x14ac:dyDescent="0.2">
      <c r="A89" s="69"/>
      <c r="B89" s="33"/>
      <c r="C89" s="33"/>
      <c r="D89" s="33"/>
      <c r="E89" s="33"/>
      <c r="F89" s="33"/>
      <c r="G89" s="33"/>
      <c r="H89" s="33"/>
      <c r="I89" s="33"/>
      <c r="J89" s="33"/>
      <c r="K89" s="33"/>
      <c r="L89" s="33"/>
      <c r="M89" s="33"/>
      <c r="N89" s="33"/>
      <c r="O89" s="33"/>
      <c r="P89" s="33"/>
      <c r="Q89" s="33"/>
      <c r="R89" s="33"/>
      <c r="S89" s="33"/>
      <c r="T89" s="33"/>
      <c r="U89" s="33"/>
      <c r="V89" s="33" t="s">
        <v>2168</v>
      </c>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row>
    <row r="90" spans="1:76" x14ac:dyDescent="0.2">
      <c r="A90" s="69"/>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row>
    <row r="91" spans="1:76" x14ac:dyDescent="0.2">
      <c r="A91" s="69"/>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row>
    <row r="92" spans="1:76" s="167" customFormat="1" x14ac:dyDescent="0.2">
      <c r="A92" s="69"/>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row>
    <row r="93" spans="1:76" s="165" customFormat="1" x14ac:dyDescent="0.2">
      <c r="A93" s="182" t="s">
        <v>167</v>
      </c>
    </row>
    <row r="94" spans="1:76" s="56" customFormat="1" x14ac:dyDescent="0.2">
      <c r="C94" s="56" t="s">
        <v>2231</v>
      </c>
    </row>
    <row r="95" spans="1:76" s="56" customFormat="1" x14ac:dyDescent="0.2">
      <c r="C95" s="56" t="s">
        <v>2232</v>
      </c>
    </row>
    <row r="96" spans="1:76" s="56" customFormat="1" x14ac:dyDescent="0.2">
      <c r="W96" s="56" t="s">
        <v>1904</v>
      </c>
    </row>
    <row r="97" spans="1:36" s="56" customFormat="1" x14ac:dyDescent="0.2">
      <c r="Z97" s="56" t="s">
        <v>2454</v>
      </c>
    </row>
    <row r="98" spans="1:36" s="56" customFormat="1" x14ac:dyDescent="0.2">
      <c r="AC98" s="5" t="s">
        <v>2453</v>
      </c>
    </row>
    <row r="99" spans="1:36" s="56" customFormat="1" x14ac:dyDescent="0.2">
      <c r="AF99" s="56" t="s">
        <v>1465</v>
      </c>
    </row>
    <row r="100" spans="1:36" s="56" customFormat="1" x14ac:dyDescent="0.2">
      <c r="AI100" s="56" t="s">
        <v>2452</v>
      </c>
    </row>
    <row r="101" spans="1:36" s="56" customFormat="1" x14ac:dyDescent="0.2">
      <c r="AJ101" s="56" t="s">
        <v>1466</v>
      </c>
    </row>
    <row r="102" spans="1:36" s="56" customFormat="1" x14ac:dyDescent="0.2"/>
    <row r="103" spans="1:36" s="56" customFormat="1" x14ac:dyDescent="0.2"/>
    <row r="104" spans="1:36" s="56" customFormat="1" x14ac:dyDescent="0.2"/>
    <row r="105" spans="1:36" s="167" customFormat="1" x14ac:dyDescent="0.2">
      <c r="A105" s="56"/>
    </row>
    <row r="106" spans="1:36" s="213" customFormat="1" x14ac:dyDescent="0.2">
      <c r="A106" s="212" t="s">
        <v>5</v>
      </c>
    </row>
    <row r="107" spans="1:36" s="213" customFormat="1" x14ac:dyDescent="0.2">
      <c r="A107" s="214" t="s">
        <v>1901</v>
      </c>
    </row>
    <row r="108" spans="1:36" s="213" customFormat="1" x14ac:dyDescent="0.2">
      <c r="A108" s="214" t="s">
        <v>943</v>
      </c>
      <c r="AE108" s="213" t="s">
        <v>2435</v>
      </c>
    </row>
    <row r="109" spans="1:36" s="213" customFormat="1" x14ac:dyDescent="0.2">
      <c r="A109" s="214"/>
      <c r="AF109" s="213" t="s">
        <v>1465</v>
      </c>
    </row>
    <row r="110" spans="1:36" s="213" customFormat="1" x14ac:dyDescent="0.2">
      <c r="A110" s="214"/>
    </row>
    <row r="111" spans="1:36" s="213" customFormat="1" x14ac:dyDescent="0.2">
      <c r="A111" s="214"/>
    </row>
    <row r="112" spans="1:36" s="215" customFormat="1" x14ac:dyDescent="0.2">
      <c r="A112" s="214"/>
    </row>
    <row r="113" spans="1:79" x14ac:dyDescent="0.2">
      <c r="A113" s="182" t="s">
        <v>96</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row>
    <row r="114" spans="1:79" x14ac:dyDescent="0.2">
      <c r="A114" s="69"/>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row>
    <row r="115" spans="1:79" s="167" customFormat="1" x14ac:dyDescent="0.2">
      <c r="A115" s="69"/>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row>
    <row r="116" spans="1:79" s="56" customFormat="1" x14ac:dyDescent="0.2">
      <c r="A116" s="182" t="s">
        <v>283</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row>
    <row r="117" spans="1:79" s="56" customFormat="1" x14ac:dyDescent="0.2">
      <c r="A117" s="69"/>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row>
    <row r="118" spans="1:79" s="167" customFormat="1" x14ac:dyDescent="0.2">
      <c r="A118" s="69"/>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row>
    <row r="119" spans="1:79" x14ac:dyDescent="0.2">
      <c r="A119" s="182" t="s">
        <v>7</v>
      </c>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row>
    <row r="120" spans="1:79" x14ac:dyDescent="0.2">
      <c r="A120" s="69"/>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t="s">
        <v>1467</v>
      </c>
      <c r="BK120" s="33"/>
      <c r="BL120" s="33"/>
      <c r="BM120" s="33"/>
      <c r="BN120" s="33"/>
      <c r="BO120" s="33"/>
      <c r="BP120" s="33"/>
      <c r="BQ120" s="33"/>
      <c r="BR120" s="33"/>
      <c r="BS120" s="33"/>
      <c r="BT120" s="33"/>
      <c r="BU120" s="33"/>
      <c r="BV120" s="33"/>
      <c r="BW120" s="33"/>
      <c r="BX120" s="33"/>
    </row>
    <row r="121" spans="1:79" x14ac:dyDescent="0.2">
      <c r="A121" s="69"/>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t="s">
        <v>1468</v>
      </c>
      <c r="BL121" s="33"/>
      <c r="BM121" s="33"/>
      <c r="BN121" s="33"/>
      <c r="BO121" s="33"/>
      <c r="BP121" s="33"/>
      <c r="BQ121" s="33"/>
      <c r="BR121" s="33"/>
      <c r="BS121" s="33"/>
      <c r="BT121" s="33"/>
      <c r="BU121" s="33"/>
      <c r="BV121" s="33"/>
      <c r="BW121" s="33"/>
      <c r="BX121" s="33"/>
    </row>
    <row r="122" spans="1:79"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row>
    <row r="123" spans="1:79" x14ac:dyDescent="0.2">
      <c r="A123" s="69"/>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row>
    <row r="124" spans="1:79" x14ac:dyDescent="0.2">
      <c r="A124" s="69"/>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CA124" s="1" t="s">
        <v>1469</v>
      </c>
    </row>
    <row r="125" spans="1:79" s="167" customFormat="1" x14ac:dyDescent="0.2">
      <c r="A125" s="69"/>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row>
    <row r="126" spans="1:79" s="225" customFormat="1" x14ac:dyDescent="0.2">
      <c r="A126" s="224" t="s">
        <v>129</v>
      </c>
    </row>
    <row r="127" spans="1:79" s="225" customFormat="1" x14ac:dyDescent="0.2">
      <c r="A127" s="226"/>
      <c r="O127" s="225" t="s">
        <v>1960</v>
      </c>
      <c r="P127" s="229"/>
    </row>
    <row r="128" spans="1:79" s="228" customFormat="1" x14ac:dyDescent="0.2">
      <c r="A128" s="226"/>
    </row>
    <row r="129" spans="1:92" x14ac:dyDescent="0.2">
      <c r="A129" s="182" t="s">
        <v>585</v>
      </c>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row>
    <row r="130" spans="1:92" x14ac:dyDescent="0.2">
      <c r="A130" s="69"/>
      <c r="B130" s="33"/>
      <c r="C130" s="33"/>
      <c r="D130" s="33"/>
      <c r="E130" s="33"/>
      <c r="F130" s="33"/>
      <c r="G130" s="33"/>
      <c r="H130" s="33"/>
      <c r="I130" s="33"/>
      <c r="J130" s="33"/>
      <c r="K130" s="33"/>
      <c r="L130" s="33"/>
      <c r="M130" s="33"/>
      <c r="N130" s="33" t="s">
        <v>1470</v>
      </c>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row>
    <row r="131" spans="1:92" x14ac:dyDescent="0.2">
      <c r="A131" s="69"/>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row>
    <row r="132" spans="1:92" x14ac:dyDescent="0.2">
      <c r="A132" s="69"/>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t="s">
        <v>1471</v>
      </c>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1:92" x14ac:dyDescent="0.2">
      <c r="A133" s="69"/>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t="s">
        <v>1472</v>
      </c>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92" x14ac:dyDescent="0.2">
      <c r="A134" s="69"/>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t="s">
        <v>1473</v>
      </c>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92" x14ac:dyDescent="0.2">
      <c r="A135" s="69"/>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CD135" s="1" t="s">
        <v>1474</v>
      </c>
    </row>
    <row r="136" spans="1:92" x14ac:dyDescent="0.2">
      <c r="A136" s="6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92" s="167" customFormat="1" x14ac:dyDescent="0.2">
      <c r="A137" s="69"/>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row>
    <row r="138" spans="1:92" x14ac:dyDescent="0.2">
      <c r="A138" s="182" t="s">
        <v>10</v>
      </c>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92" x14ac:dyDescent="0.2">
      <c r="A139" s="69"/>
      <c r="B139" s="33"/>
      <c r="C139" s="33"/>
      <c r="D139" s="33"/>
      <c r="E139" s="33"/>
      <c r="F139" s="33"/>
      <c r="G139" s="33"/>
      <c r="H139" s="33"/>
      <c r="I139" s="33"/>
      <c r="J139" s="33"/>
      <c r="K139" s="33"/>
      <c r="L139" s="33"/>
      <c r="M139" s="33"/>
      <c r="N139" s="33"/>
      <c r="O139" s="33"/>
      <c r="P139" s="33"/>
      <c r="Q139" s="33"/>
      <c r="R139" s="33"/>
      <c r="S139" s="33"/>
      <c r="T139" s="33"/>
      <c r="U139" s="33" t="s">
        <v>1475</v>
      </c>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92" x14ac:dyDescent="0.2">
      <c r="A140" s="69"/>
      <c r="B140" s="33"/>
      <c r="C140" s="33"/>
      <c r="D140" s="33"/>
      <c r="E140" s="33"/>
      <c r="F140" s="33"/>
      <c r="G140" s="33"/>
      <c r="H140" s="33"/>
      <c r="I140" s="33"/>
      <c r="J140" s="33"/>
      <c r="K140" s="33"/>
      <c r="L140" s="33"/>
      <c r="M140" s="33"/>
      <c r="N140" s="33"/>
      <c r="O140" s="33"/>
      <c r="P140" s="33"/>
      <c r="Q140" s="33"/>
      <c r="R140" s="33"/>
      <c r="S140" s="33"/>
      <c r="T140" s="33"/>
      <c r="U140" s="33"/>
      <c r="V140" s="33"/>
      <c r="W140" s="1" t="s">
        <v>208</v>
      </c>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92"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X141" s="33"/>
      <c r="Y141" s="33" t="s">
        <v>1476</v>
      </c>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92" x14ac:dyDescent="0.2">
      <c r="A142" s="69"/>
      <c r="B142" s="33"/>
      <c r="C142" s="33"/>
      <c r="D142" s="33"/>
      <c r="E142" s="33"/>
      <c r="F142" s="33"/>
      <c r="G142" s="33"/>
      <c r="H142" s="33"/>
      <c r="I142" s="33"/>
      <c r="J142" s="33"/>
      <c r="K142" s="33"/>
      <c r="L142" s="33"/>
      <c r="M142" s="33"/>
      <c r="N142" s="33"/>
      <c r="O142" s="33"/>
      <c r="P142" s="33"/>
      <c r="Q142" s="33"/>
      <c r="R142" s="33"/>
      <c r="S142" s="33"/>
      <c r="T142" s="33"/>
      <c r="U142" s="33"/>
      <c r="V142" s="33"/>
      <c r="X142" s="33"/>
      <c r="Y142" s="33"/>
      <c r="Z142" s="33" t="s">
        <v>1477</v>
      </c>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row>
    <row r="143" spans="1:92" x14ac:dyDescent="0.2">
      <c r="A143" s="69"/>
      <c r="B143" s="33"/>
      <c r="C143" s="33"/>
      <c r="D143" s="33"/>
      <c r="E143" s="33"/>
      <c r="F143" s="33"/>
      <c r="G143" s="33"/>
      <c r="H143" s="33"/>
      <c r="I143" s="33"/>
      <c r="J143" s="33"/>
      <c r="K143" s="33"/>
      <c r="L143" s="33"/>
      <c r="M143" s="33"/>
      <c r="N143" s="33"/>
      <c r="O143" s="33"/>
      <c r="P143" s="33"/>
      <c r="Q143" s="33"/>
      <c r="R143" s="33"/>
      <c r="S143" s="33"/>
      <c r="T143" s="33"/>
      <c r="U143" s="33"/>
      <c r="V143" s="33"/>
      <c r="X143" s="33"/>
      <c r="Y143" s="33"/>
      <c r="Z143" s="33"/>
      <c r="AA143" s="33" t="s">
        <v>1478</v>
      </c>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row>
    <row r="144" spans="1:92" s="5" customFormat="1" x14ac:dyDescent="0.2">
      <c r="A144" s="322"/>
      <c r="CN144" s="5" t="s">
        <v>2385</v>
      </c>
    </row>
    <row r="145" spans="1:100" s="5" customFormat="1" x14ac:dyDescent="0.2">
      <c r="A145" s="322"/>
      <c r="CN145" s="5" t="s">
        <v>2383</v>
      </c>
    </row>
    <row r="146" spans="1:100" s="5" customFormat="1" x14ac:dyDescent="0.2">
      <c r="A146" s="322"/>
      <c r="CN146" s="5" t="s">
        <v>2384</v>
      </c>
    </row>
    <row r="147" spans="1:100" x14ac:dyDescent="0.2">
      <c r="A147" s="69"/>
      <c r="B147" s="33"/>
      <c r="C147" s="33"/>
      <c r="D147" s="33"/>
      <c r="E147" s="33"/>
      <c r="F147" s="33"/>
      <c r="G147" s="33"/>
      <c r="H147" s="33"/>
      <c r="I147" s="33"/>
      <c r="J147" s="33"/>
      <c r="K147" s="33"/>
      <c r="L147" s="33"/>
      <c r="M147" s="33"/>
      <c r="N147" s="33"/>
      <c r="O147" s="33"/>
      <c r="P147" s="33"/>
      <c r="Q147" s="33"/>
      <c r="R147" s="33"/>
      <c r="S147" s="33"/>
      <c r="T147" s="33"/>
      <c r="U147" s="33"/>
      <c r="V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row>
    <row r="148" spans="1:100" s="167" customFormat="1" x14ac:dyDescent="0.2">
      <c r="A148" s="69"/>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row>
    <row r="149" spans="1:100" s="56" customFormat="1" x14ac:dyDescent="0.2">
      <c r="A149" s="182" t="s">
        <v>945</v>
      </c>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row>
    <row r="150" spans="1:100" s="56" customFormat="1" x14ac:dyDescent="0.2">
      <c r="A150" s="6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t="s">
        <v>1479</v>
      </c>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row>
    <row r="151" spans="1:100" s="5" customFormat="1" x14ac:dyDescent="0.2">
      <c r="A151" s="322"/>
      <c r="CN151" s="5" t="s">
        <v>2385</v>
      </c>
    </row>
    <row r="152" spans="1:100" s="5" customFormat="1" x14ac:dyDescent="0.2">
      <c r="A152" s="322"/>
      <c r="CN152" s="5" t="s">
        <v>2383</v>
      </c>
    </row>
    <row r="153" spans="1:100" s="5" customFormat="1" x14ac:dyDescent="0.2">
      <c r="A153" s="322"/>
      <c r="CN153" s="5" t="s">
        <v>2384</v>
      </c>
    </row>
    <row r="154" spans="1:100" s="56" customFormat="1" x14ac:dyDescent="0.2">
      <c r="A154" s="6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CV154" s="56" t="s">
        <v>1480</v>
      </c>
    </row>
    <row r="155" spans="1:100" s="167" customFormat="1" x14ac:dyDescent="0.2">
      <c r="A155" s="181"/>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row>
    <row r="156" spans="1:100" s="56" customFormat="1" x14ac:dyDescent="0.2">
      <c r="A156" s="69" t="s">
        <v>951</v>
      </c>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row>
    <row r="157" spans="1:100" s="56" customFormat="1" x14ac:dyDescent="0.2">
      <c r="A157" s="69" t="s">
        <v>952</v>
      </c>
      <c r="B157" s="5"/>
      <c r="C157" s="56" t="s">
        <v>2231</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row>
    <row r="158" spans="1:100" s="56" customFormat="1" x14ac:dyDescent="0.2">
      <c r="A158" s="69" t="s">
        <v>209</v>
      </c>
      <c r="C158" s="56" t="s">
        <v>2232</v>
      </c>
    </row>
    <row r="159" spans="1:100" s="56" customFormat="1" x14ac:dyDescent="0.2">
      <c r="A159" s="69"/>
      <c r="B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6" t="s">
        <v>2226</v>
      </c>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row>
    <row r="160" spans="1:100" s="56" customFormat="1" x14ac:dyDescent="0.2">
      <c r="A160" s="69"/>
      <c r="B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J160" s="5" t="s">
        <v>2212</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row>
    <row r="161" spans="1:76" s="167" customFormat="1" x14ac:dyDescent="0.2">
      <c r="A161" s="69"/>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row>
    <row r="162" spans="1:76" x14ac:dyDescent="0.2">
      <c r="A162" s="182" t="s">
        <v>11</v>
      </c>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row>
    <row r="163" spans="1:76" x14ac:dyDescent="0.2">
      <c r="A163" s="69" t="s">
        <v>953</v>
      </c>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5"/>
      <c r="AJ163" s="5" t="s">
        <v>2212</v>
      </c>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row>
    <row r="164" spans="1:76" x14ac:dyDescent="0.2">
      <c r="A164" s="69" t="s">
        <v>954</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5"/>
      <c r="AJ164" s="5"/>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row>
    <row r="165" spans="1:76" s="167" customFormat="1" x14ac:dyDescent="0.2">
      <c r="A165" s="69"/>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row>
    <row r="166" spans="1:76" x14ac:dyDescent="0.2">
      <c r="A166" s="182" t="s">
        <v>94</v>
      </c>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row>
    <row r="167" spans="1:76" x14ac:dyDescent="0.2">
      <c r="A167" s="69"/>
      <c r="B167" s="33"/>
      <c r="C167" s="33"/>
      <c r="D167" s="33"/>
      <c r="E167" s="33"/>
      <c r="F167" s="33" t="s">
        <v>2276</v>
      </c>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row>
    <row r="168" spans="1:76" x14ac:dyDescent="0.2">
      <c r="A168" s="69"/>
      <c r="B168" s="33"/>
      <c r="C168" s="33"/>
      <c r="D168" s="33"/>
      <c r="E168" s="33"/>
      <c r="F168" s="33" t="s">
        <v>1481</v>
      </c>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row>
    <row r="169" spans="1:76" x14ac:dyDescent="0.2">
      <c r="A169" s="69"/>
      <c r="B169" s="33"/>
      <c r="C169" s="33"/>
      <c r="D169" s="33"/>
      <c r="E169" s="33"/>
      <c r="F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t="s">
        <v>2288</v>
      </c>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row>
    <row r="170" spans="1:76" x14ac:dyDescent="0.2">
      <c r="A170" s="6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t="s">
        <v>2287</v>
      </c>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row>
    <row r="171" spans="1:76" x14ac:dyDescent="0.2">
      <c r="A171" s="69"/>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t="s">
        <v>1482</v>
      </c>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row>
    <row r="172" spans="1:76" x14ac:dyDescent="0.2">
      <c r="A172" s="69"/>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t="s">
        <v>1483</v>
      </c>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row>
    <row r="173" spans="1:76" x14ac:dyDescent="0.2">
      <c r="A173" s="69"/>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t="s">
        <v>1484</v>
      </c>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row>
    <row r="174" spans="1:76" x14ac:dyDescent="0.2">
      <c r="A174" s="69"/>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O174" s="33"/>
      <c r="AP174" s="33"/>
      <c r="AQ174" s="33"/>
      <c r="AR174" s="33"/>
      <c r="AS174" s="33"/>
      <c r="AT174" s="33"/>
      <c r="AU174" s="33"/>
      <c r="AV174" s="33"/>
      <c r="AW174" s="33" t="s">
        <v>1485</v>
      </c>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row>
    <row r="175" spans="1:76" x14ac:dyDescent="0.2">
      <c r="A175" s="69"/>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O175" s="33"/>
      <c r="AP175" s="33"/>
      <c r="AQ175" s="33"/>
      <c r="AR175" s="33"/>
      <c r="AS175" s="33"/>
      <c r="AT175" s="33"/>
      <c r="AU175" s="33"/>
      <c r="AV175" s="33"/>
      <c r="AW175" s="33" t="s">
        <v>1486</v>
      </c>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row>
    <row r="176" spans="1:76" x14ac:dyDescent="0.2">
      <c r="A176" s="69"/>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O176" s="33"/>
      <c r="AP176" s="33"/>
      <c r="AQ176" s="33"/>
      <c r="AR176" s="33"/>
      <c r="AS176" s="33"/>
      <c r="AT176" s="33"/>
      <c r="AU176" s="33"/>
      <c r="AV176" s="33"/>
      <c r="AW176" s="33"/>
      <c r="AX176" s="33" t="s">
        <v>1487</v>
      </c>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row>
    <row r="177" spans="1:98" x14ac:dyDescent="0.2">
      <c r="A177" s="69"/>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t="s">
        <v>1488</v>
      </c>
      <c r="BJ177" s="33"/>
      <c r="BK177" s="33"/>
      <c r="BL177" s="33"/>
      <c r="BM177" s="33"/>
      <c r="BN177" s="33"/>
      <c r="BO177" s="33"/>
      <c r="BP177" s="33"/>
      <c r="BQ177" s="33"/>
      <c r="BR177" s="33"/>
      <c r="BS177" s="33"/>
      <c r="BT177" s="33"/>
      <c r="BU177" s="33"/>
      <c r="BV177" s="33"/>
      <c r="BW177" s="33"/>
      <c r="BX177" s="33"/>
    </row>
    <row r="178" spans="1:98" x14ac:dyDescent="0.2">
      <c r="A178" s="69"/>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t="s">
        <v>1489</v>
      </c>
      <c r="BK178" s="33"/>
      <c r="BL178" s="33"/>
      <c r="BM178" s="33"/>
      <c r="BN178" s="33"/>
      <c r="BO178" s="33"/>
      <c r="BP178" s="33"/>
      <c r="BQ178" s="33"/>
      <c r="BR178" s="33"/>
      <c r="BS178" s="33"/>
      <c r="BT178" s="33"/>
      <c r="BU178" s="33"/>
      <c r="BV178" s="33"/>
      <c r="BW178" s="33"/>
      <c r="BX178" s="33"/>
    </row>
    <row r="179" spans="1:98" x14ac:dyDescent="0.2">
      <c r="A179" s="69"/>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row>
    <row r="180" spans="1:98" x14ac:dyDescent="0.2">
      <c r="A180" s="69"/>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row>
    <row r="181" spans="1:98" x14ac:dyDescent="0.2">
      <c r="A181" s="69"/>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CQ181" s="1" t="s">
        <v>1490</v>
      </c>
    </row>
    <row r="182" spans="1:98" x14ac:dyDescent="0.2">
      <c r="A182" s="69"/>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CR182" s="1" t="s">
        <v>1491</v>
      </c>
    </row>
    <row r="183" spans="1:98" x14ac:dyDescent="0.2">
      <c r="A183" s="69"/>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CR183" s="1" t="s">
        <v>1492</v>
      </c>
    </row>
    <row r="184" spans="1:98" x14ac:dyDescent="0.2">
      <c r="A184" s="69"/>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CR184" s="1" t="s">
        <v>1493</v>
      </c>
    </row>
    <row r="185" spans="1:98" x14ac:dyDescent="0.2">
      <c r="A185" s="69"/>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CR185" s="1" t="s">
        <v>2290</v>
      </c>
    </row>
    <row r="186" spans="1:98" x14ac:dyDescent="0.2">
      <c r="A186" s="69"/>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CS186" s="1" t="s">
        <v>1494</v>
      </c>
    </row>
    <row r="187" spans="1:98" x14ac:dyDescent="0.2">
      <c r="A187" s="69"/>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CS187" s="1" t="s">
        <v>1495</v>
      </c>
    </row>
    <row r="188" spans="1:98" x14ac:dyDescent="0.2">
      <c r="A188" s="69"/>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CT188" s="1" t="s">
        <v>1496</v>
      </c>
    </row>
    <row r="189" spans="1:98" x14ac:dyDescent="0.2">
      <c r="A189" s="69"/>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row>
    <row r="190" spans="1:98" s="167" customFormat="1" x14ac:dyDescent="0.2">
      <c r="A190" s="69"/>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8"/>
      <c r="AY190" s="168"/>
      <c r="AZ190" s="168"/>
      <c r="BA190" s="168"/>
      <c r="BB190" s="168"/>
      <c r="BC190" s="168"/>
      <c r="BD190" s="168"/>
      <c r="BE190" s="168"/>
      <c r="BF190" s="168"/>
      <c r="BG190" s="168"/>
      <c r="BH190" s="168"/>
      <c r="BI190" s="168"/>
      <c r="BJ190" s="168"/>
      <c r="BK190" s="168"/>
      <c r="BL190" s="168"/>
      <c r="BM190" s="168"/>
      <c r="BN190" s="168"/>
      <c r="BO190" s="168"/>
      <c r="BP190" s="168"/>
      <c r="BQ190" s="168"/>
      <c r="BR190" s="168"/>
      <c r="BS190" s="168"/>
      <c r="BT190" s="168"/>
      <c r="BU190" s="168"/>
      <c r="BV190" s="168"/>
      <c r="BW190" s="168"/>
      <c r="BX190" s="168"/>
    </row>
    <row r="191" spans="1:98" s="165" customFormat="1" x14ac:dyDescent="0.2">
      <c r="A191" s="182" t="s">
        <v>946</v>
      </c>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row>
    <row r="192" spans="1:98" s="56" customFormat="1" x14ac:dyDescent="0.2">
      <c r="A192" s="69" t="s">
        <v>943</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CQ192" s="1" t="s">
        <v>1490</v>
      </c>
      <c r="CR192" s="1"/>
    </row>
    <row r="193" spans="1:96" s="56" customFormat="1" x14ac:dyDescent="0.2">
      <c r="A193" s="6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CQ193" s="1"/>
      <c r="CR193" s="1" t="s">
        <v>1491</v>
      </c>
    </row>
    <row r="194" spans="1:96" s="56" customFormat="1" x14ac:dyDescent="0.2">
      <c r="A194" s="6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CQ194" s="1"/>
      <c r="CR194" s="1" t="s">
        <v>1492</v>
      </c>
    </row>
    <row r="195" spans="1:96" s="56" customFormat="1" x14ac:dyDescent="0.2">
      <c r="A195" s="6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CQ195" s="1"/>
      <c r="CR195" s="1"/>
    </row>
    <row r="196" spans="1:96" s="167" customFormat="1" x14ac:dyDescent="0.2">
      <c r="A196" s="181"/>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c r="BS196" s="168"/>
      <c r="BT196" s="168"/>
      <c r="BU196" s="168"/>
      <c r="BV196" s="168"/>
      <c r="BW196" s="168"/>
      <c r="BX196" s="168"/>
    </row>
    <row r="197" spans="1:96" s="249" customFormat="1" x14ac:dyDescent="0.2">
      <c r="A197" s="248" t="s">
        <v>220</v>
      </c>
    </row>
    <row r="198" spans="1:96" s="249" customFormat="1" x14ac:dyDescent="0.2">
      <c r="A198" s="250"/>
      <c r="G198" s="249" t="s">
        <v>1497</v>
      </c>
    </row>
    <row r="199" spans="1:96" s="249" customFormat="1" x14ac:dyDescent="0.2">
      <c r="A199" s="250"/>
      <c r="G199" s="249" t="s">
        <v>1498</v>
      </c>
    </row>
    <row r="200" spans="1:96" s="249" customFormat="1" x14ac:dyDescent="0.2">
      <c r="A200" s="250"/>
      <c r="J200" s="249" t="s">
        <v>1499</v>
      </c>
    </row>
    <row r="201" spans="1:96" s="249" customFormat="1" x14ac:dyDescent="0.2">
      <c r="A201" s="250"/>
      <c r="J201" s="249" t="s">
        <v>1500</v>
      </c>
    </row>
    <row r="202" spans="1:96" s="249" customFormat="1" x14ac:dyDescent="0.2">
      <c r="A202" s="250"/>
      <c r="L202" s="249" t="s">
        <v>1501</v>
      </c>
    </row>
    <row r="203" spans="1:96" s="249" customFormat="1" x14ac:dyDescent="0.2">
      <c r="A203" s="250"/>
      <c r="L203" s="249" t="s">
        <v>1502</v>
      </c>
    </row>
    <row r="204" spans="1:96" s="249" customFormat="1" x14ac:dyDescent="0.2">
      <c r="A204" s="250"/>
      <c r="W204" s="249" t="s">
        <v>1503</v>
      </c>
    </row>
    <row r="205" spans="1:96" s="249" customFormat="1" x14ac:dyDescent="0.2">
      <c r="A205" s="250"/>
      <c r="X205" s="249" t="s">
        <v>1504</v>
      </c>
    </row>
    <row r="206" spans="1:96" s="249" customFormat="1" x14ac:dyDescent="0.2">
      <c r="A206" s="250"/>
      <c r="X206" s="249" t="s">
        <v>1505</v>
      </c>
    </row>
    <row r="207" spans="1:96" s="249" customFormat="1" x14ac:dyDescent="0.2">
      <c r="A207" s="250"/>
      <c r="X207" s="249" t="s">
        <v>1506</v>
      </c>
    </row>
    <row r="208" spans="1:96" s="249" customFormat="1" x14ac:dyDescent="0.2">
      <c r="A208" s="250"/>
      <c r="Y208" s="249" t="s">
        <v>1507</v>
      </c>
    </row>
    <row r="209" spans="1:76" s="249" customFormat="1" x14ac:dyDescent="0.2">
      <c r="A209" s="250"/>
    </row>
    <row r="210" spans="1:76" s="249" customFormat="1" x14ac:dyDescent="0.2">
      <c r="A210" s="250"/>
    </row>
    <row r="211" spans="1:76" s="249" customFormat="1" x14ac:dyDescent="0.2">
      <c r="A211" s="250"/>
      <c r="AU211" s="249" t="s">
        <v>2322</v>
      </c>
    </row>
    <row r="212" spans="1:76" s="249" customFormat="1" x14ac:dyDescent="0.2">
      <c r="A212" s="250"/>
      <c r="AY212" s="249" t="s">
        <v>1508</v>
      </c>
    </row>
    <row r="213" spans="1:76" s="249" customFormat="1" x14ac:dyDescent="0.2">
      <c r="A213" s="250"/>
    </row>
    <row r="214" spans="1:76" s="249" customFormat="1" x14ac:dyDescent="0.2">
      <c r="A214" s="250"/>
    </row>
    <row r="215" spans="1:76" s="249" customFormat="1" x14ac:dyDescent="0.2">
      <c r="A215" s="250"/>
    </row>
    <row r="216" spans="1:76" s="249" customFormat="1" x14ac:dyDescent="0.2">
      <c r="A216" s="250"/>
    </row>
    <row r="217" spans="1:76" s="249" customFormat="1" x14ac:dyDescent="0.2">
      <c r="A217" s="250"/>
    </row>
    <row r="218" spans="1:76" s="249" customFormat="1" x14ac:dyDescent="0.2">
      <c r="A218" s="250"/>
    </row>
    <row r="219" spans="1:76" s="249" customFormat="1" x14ac:dyDescent="0.2">
      <c r="A219" s="250"/>
    </row>
    <row r="220" spans="1:76" s="249" customFormat="1" x14ac:dyDescent="0.2">
      <c r="A220" s="250"/>
    </row>
    <row r="221" spans="1:76" s="251" customFormat="1" x14ac:dyDescent="0.2">
      <c r="A221" s="250"/>
    </row>
    <row r="222" spans="1:76" x14ac:dyDescent="0.2">
      <c r="A222" s="182" t="s">
        <v>128</v>
      </c>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row>
    <row r="223" spans="1:76" x14ac:dyDescent="0.2">
      <c r="A223" s="69"/>
      <c r="B223" s="33"/>
      <c r="C223" s="33"/>
      <c r="D223" s="33" t="s">
        <v>1509</v>
      </c>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row>
    <row r="224" spans="1:76" x14ac:dyDescent="0.2">
      <c r="A224" s="69"/>
      <c r="B224" s="33"/>
      <c r="C224" s="33"/>
      <c r="D224" s="33" t="s">
        <v>1510</v>
      </c>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row>
    <row r="225" spans="1:76" x14ac:dyDescent="0.2">
      <c r="A225" s="69"/>
      <c r="B225" s="33"/>
      <c r="C225" s="33"/>
      <c r="D225" s="33" t="s">
        <v>1511</v>
      </c>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row>
    <row r="226" spans="1:76" x14ac:dyDescent="0.2">
      <c r="A226" s="69"/>
      <c r="B226" s="33"/>
      <c r="C226" s="33"/>
      <c r="D226" s="33" t="s">
        <v>1512</v>
      </c>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row>
    <row r="227" spans="1:76" x14ac:dyDescent="0.2">
      <c r="A227" s="69"/>
      <c r="B227" s="33"/>
      <c r="C227" s="33"/>
      <c r="D227" s="33" t="s">
        <v>219</v>
      </c>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row>
    <row r="228" spans="1:76" x14ac:dyDescent="0.2">
      <c r="A228" s="69"/>
      <c r="B228" s="33"/>
      <c r="C228" s="33"/>
      <c r="D228" s="1" t="s">
        <v>1513</v>
      </c>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row>
    <row r="229" spans="1:76" x14ac:dyDescent="0.2">
      <c r="A229" s="69"/>
      <c r="B229" s="33"/>
      <c r="C229" s="33"/>
      <c r="D229" s="33"/>
      <c r="E229" s="33" t="s">
        <v>1514</v>
      </c>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row>
    <row r="230" spans="1:76" x14ac:dyDescent="0.2">
      <c r="A230" s="69"/>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row>
    <row r="231" spans="1:76" x14ac:dyDescent="0.2">
      <c r="A231" s="69"/>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t="s">
        <v>1515</v>
      </c>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row>
    <row r="232" spans="1:76" s="167" customFormat="1" x14ac:dyDescent="0.2">
      <c r="A232" s="69"/>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row>
    <row r="233" spans="1:76" s="495" customFormat="1" x14ac:dyDescent="0.2">
      <c r="A233" s="494" t="s">
        <v>950</v>
      </c>
    </row>
    <row r="234" spans="1:76" s="498" customFormat="1" x14ac:dyDescent="0.2">
      <c r="A234" s="497"/>
      <c r="AV234" s="498" t="s">
        <v>1516</v>
      </c>
    </row>
    <row r="235" spans="1:76" s="306" customFormat="1" x14ac:dyDescent="0.2">
      <c r="A235" s="497"/>
    </row>
    <row r="236" spans="1:76" s="500" customFormat="1" x14ac:dyDescent="0.2">
      <c r="A236" s="499"/>
    </row>
    <row r="237" spans="1:76" s="495" customFormat="1" x14ac:dyDescent="0.2">
      <c r="A237" s="494" t="s">
        <v>949</v>
      </c>
    </row>
    <row r="238" spans="1:76" s="498" customFormat="1" x14ac:dyDescent="0.2">
      <c r="A238" s="497"/>
      <c r="AO238" s="498" t="s">
        <v>1893</v>
      </c>
    </row>
    <row r="239" spans="1:76" s="498" customFormat="1" x14ac:dyDescent="0.2">
      <c r="A239" s="497"/>
      <c r="AP239" s="498" t="s">
        <v>1894</v>
      </c>
    </row>
    <row r="240" spans="1:76" s="498" customFormat="1" x14ac:dyDescent="0.2">
      <c r="A240" s="497"/>
      <c r="AU240" s="498" t="s">
        <v>1895</v>
      </c>
    </row>
    <row r="241" spans="1:47" s="306" customFormat="1" x14ac:dyDescent="0.2">
      <c r="A241" s="497"/>
      <c r="AU241" s="306" t="s">
        <v>1896</v>
      </c>
    </row>
    <row r="242" spans="1:47" s="306" customFormat="1" x14ac:dyDescent="0.2">
      <c r="A242" s="497"/>
    </row>
    <row r="243" spans="1:47" s="500" customFormat="1" x14ac:dyDescent="0.2">
      <c r="A243" s="499"/>
    </row>
    <row r="244" spans="1:47" s="495" customFormat="1" x14ac:dyDescent="0.2">
      <c r="A244" s="494" t="s">
        <v>948</v>
      </c>
    </row>
    <row r="245" spans="1:47" s="306" customFormat="1" x14ac:dyDescent="0.2">
      <c r="A245" s="497"/>
    </row>
    <row r="246" spans="1:47" s="500" customFormat="1" x14ac:dyDescent="0.2">
      <c r="A246" s="499"/>
    </row>
    <row r="247" spans="1:47" s="495" customFormat="1" x14ac:dyDescent="0.2">
      <c r="A247" s="494" t="s">
        <v>947</v>
      </c>
    </row>
    <row r="248" spans="1:47" s="498" customFormat="1" x14ac:dyDescent="0.2">
      <c r="A248" s="306"/>
      <c r="G248" s="498" t="s">
        <v>1517</v>
      </c>
    </row>
    <row r="249" spans="1:47" s="498" customFormat="1" x14ac:dyDescent="0.2">
      <c r="A249" s="306"/>
      <c r="G249" s="498" t="s">
        <v>1518</v>
      </c>
    </row>
    <row r="250" spans="1:47" s="498" customFormat="1" x14ac:dyDescent="0.2">
      <c r="A250" s="497"/>
      <c r="G250" s="498" t="s">
        <v>1519</v>
      </c>
    </row>
    <row r="251" spans="1:47" s="498" customFormat="1" x14ac:dyDescent="0.2">
      <c r="A251" s="497"/>
      <c r="H251" s="498" t="s">
        <v>1520</v>
      </c>
    </row>
    <row r="252" spans="1:47" s="498" customFormat="1" x14ac:dyDescent="0.2">
      <c r="A252" s="497"/>
      <c r="H252" s="498" t="s">
        <v>1521</v>
      </c>
    </row>
    <row r="253" spans="1:47" s="498" customFormat="1" x14ac:dyDescent="0.2">
      <c r="A253" s="497"/>
      <c r="H253" s="498" t="s">
        <v>1522</v>
      </c>
    </row>
    <row r="254" spans="1:47" s="498" customFormat="1" x14ac:dyDescent="0.2">
      <c r="A254" s="497"/>
      <c r="I254" s="498" t="s">
        <v>1523</v>
      </c>
    </row>
    <row r="255" spans="1:47" s="500" customFormat="1" x14ac:dyDescent="0.2">
      <c r="A255" s="499"/>
    </row>
    <row r="256" spans="1:47" s="495" customFormat="1" x14ac:dyDescent="0.2">
      <c r="A256" s="494" t="s">
        <v>95</v>
      </c>
    </row>
    <row r="257" spans="1:76" s="498" customFormat="1" x14ac:dyDescent="0.2">
      <c r="A257" s="497" t="s">
        <v>944</v>
      </c>
      <c r="BC257" s="498" t="s">
        <v>2462</v>
      </c>
    </row>
    <row r="258" spans="1:76" s="498" customFormat="1" x14ac:dyDescent="0.2">
      <c r="A258" s="497"/>
      <c r="BD258" s="498" t="s">
        <v>2463</v>
      </c>
    </row>
    <row r="259" spans="1:76" s="306" customFormat="1" x14ac:dyDescent="0.2">
      <c r="A259" s="497"/>
    </row>
    <row r="260" spans="1:76" s="500" customFormat="1" x14ac:dyDescent="0.2">
      <c r="A260" s="499"/>
    </row>
    <row r="261" spans="1:76" x14ac:dyDescent="0.2">
      <c r="A261" s="4" t="s">
        <v>130</v>
      </c>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row>
    <row r="264" spans="1:76" s="169" customFormat="1" x14ac:dyDescent="0.2">
      <c r="A264" s="217" t="s">
        <v>15</v>
      </c>
    </row>
    <row r="265" spans="1:76" s="170" customFormat="1" x14ac:dyDescent="0.2">
      <c r="A265" s="218"/>
      <c r="T265" s="170" t="s">
        <v>2372</v>
      </c>
    </row>
    <row r="266" spans="1:76" s="170" customFormat="1" x14ac:dyDescent="0.2">
      <c r="A266" s="218"/>
      <c r="T266" s="170" t="s">
        <v>2373</v>
      </c>
    </row>
    <row r="267" spans="1:76" s="170" customFormat="1" x14ac:dyDescent="0.2">
      <c r="A267" s="218"/>
      <c r="Y267" s="170" t="s">
        <v>1524</v>
      </c>
    </row>
    <row r="268" spans="1:76" s="170" customFormat="1" x14ac:dyDescent="0.2">
      <c r="A268" s="218"/>
      <c r="AA268" s="170" t="s">
        <v>1525</v>
      </c>
    </row>
    <row r="269" spans="1:76" s="170" customFormat="1" x14ac:dyDescent="0.2">
      <c r="A269" s="218"/>
    </row>
    <row r="270" spans="1:76" s="170" customFormat="1" x14ac:dyDescent="0.2">
      <c r="A270" s="218"/>
      <c r="AD270" s="170" t="s">
        <v>1526</v>
      </c>
    </row>
    <row r="271" spans="1:76" s="170" customFormat="1" x14ac:dyDescent="0.2">
      <c r="A271" s="218"/>
      <c r="AF271" s="170" t="s">
        <v>1527</v>
      </c>
    </row>
    <row r="272" spans="1:76" s="170" customFormat="1" x14ac:dyDescent="0.2">
      <c r="A272" s="218"/>
      <c r="AI272" s="170" t="s">
        <v>1528</v>
      </c>
    </row>
    <row r="273" spans="1:92" s="170" customFormat="1" x14ac:dyDescent="0.2">
      <c r="A273" s="218"/>
      <c r="AU273" s="204"/>
    </row>
    <row r="274" spans="1:92" s="170" customFormat="1" x14ac:dyDescent="0.2">
      <c r="A274" s="218"/>
      <c r="BC274" s="170" t="s">
        <v>1529</v>
      </c>
    </row>
    <row r="275" spans="1:92" s="170" customFormat="1" x14ac:dyDescent="0.2">
      <c r="A275" s="218"/>
      <c r="CN275" s="170" t="s">
        <v>2385</v>
      </c>
    </row>
    <row r="276" spans="1:92" s="170" customFormat="1" x14ac:dyDescent="0.2">
      <c r="A276" s="218"/>
      <c r="CN276" s="170" t="s">
        <v>2383</v>
      </c>
    </row>
    <row r="277" spans="1:92" s="170" customFormat="1" x14ac:dyDescent="0.2">
      <c r="A277" s="218"/>
      <c r="CN277" s="170" t="s">
        <v>2384</v>
      </c>
    </row>
    <row r="278" spans="1:92" s="170" customFormat="1" x14ac:dyDescent="0.2">
      <c r="A278" s="218"/>
    </row>
    <row r="279" spans="1:92" s="171" customFormat="1" x14ac:dyDescent="0.2">
      <c r="A279" s="219"/>
    </row>
    <row r="280" spans="1:92" s="172" customFormat="1" x14ac:dyDescent="0.2">
      <c r="A280" s="220" t="s">
        <v>16</v>
      </c>
    </row>
    <row r="281" spans="1:92" s="173" customFormat="1" x14ac:dyDescent="0.2">
      <c r="A281" s="221"/>
      <c r="P281" s="173" t="s">
        <v>1530</v>
      </c>
    </row>
    <row r="282" spans="1:92" s="205" customFormat="1" x14ac:dyDescent="0.2">
      <c r="A282" s="221"/>
      <c r="V282" s="205" t="s">
        <v>2166</v>
      </c>
    </row>
    <row r="283" spans="1:92" s="205" customFormat="1" x14ac:dyDescent="0.2">
      <c r="A283" s="221"/>
      <c r="V283" s="205" t="s">
        <v>2167</v>
      </c>
    </row>
    <row r="284" spans="1:92" s="205" customFormat="1" x14ac:dyDescent="0.2">
      <c r="A284" s="221"/>
      <c r="V284" s="205" t="s">
        <v>2168</v>
      </c>
    </row>
    <row r="285" spans="1:92" s="173" customFormat="1" x14ac:dyDescent="0.2">
      <c r="A285" s="221"/>
      <c r="W285" s="205" t="s">
        <v>1905</v>
      </c>
    </row>
    <row r="286" spans="1:92" s="173" customFormat="1" x14ac:dyDescent="0.2">
      <c r="Z286" s="173" t="s">
        <v>1902</v>
      </c>
    </row>
    <row r="287" spans="1:92" s="173" customFormat="1" x14ac:dyDescent="0.2">
      <c r="AC287" s="173" t="s">
        <v>1903</v>
      </c>
    </row>
    <row r="288" spans="1:92" s="205" customFormat="1" x14ac:dyDescent="0.2">
      <c r="A288" s="221"/>
      <c r="AO288" s="205" t="s">
        <v>1893</v>
      </c>
    </row>
    <row r="289" spans="1:70" s="205" customFormat="1" x14ac:dyDescent="0.2">
      <c r="A289" s="221"/>
      <c r="AP289" s="205" t="s">
        <v>1894</v>
      </c>
    </row>
    <row r="290" spans="1:70" s="205" customFormat="1" x14ac:dyDescent="0.2">
      <c r="A290" s="221"/>
      <c r="AU290" s="205" t="s">
        <v>1895</v>
      </c>
    </row>
    <row r="291" spans="1:70" s="173" customFormat="1" x14ac:dyDescent="0.2">
      <c r="A291" s="221"/>
      <c r="AU291" s="173" t="s">
        <v>1896</v>
      </c>
    </row>
    <row r="292" spans="1:70" s="173" customFormat="1" x14ac:dyDescent="0.2">
      <c r="A292" s="221"/>
      <c r="BG292" s="173" t="s">
        <v>1916</v>
      </c>
    </row>
    <row r="293" spans="1:70" s="173" customFormat="1" x14ac:dyDescent="0.2">
      <c r="A293" s="221"/>
    </row>
    <row r="294" spans="1:70" s="173" customFormat="1" x14ac:dyDescent="0.2">
      <c r="A294" s="221"/>
    </row>
    <row r="295" spans="1:70" s="173" customFormat="1" x14ac:dyDescent="0.2">
      <c r="A295" s="221"/>
      <c r="BK295" s="173" t="s">
        <v>1531</v>
      </c>
    </row>
    <row r="296" spans="1:70" s="205" customFormat="1" x14ac:dyDescent="0.2">
      <c r="BO296" s="504" t="s">
        <v>1917</v>
      </c>
    </row>
    <row r="297" spans="1:70" s="205" customFormat="1" x14ac:dyDescent="0.2">
      <c r="BR297" s="205" t="s">
        <v>1458</v>
      </c>
    </row>
    <row r="298" spans="1:70" s="174" customFormat="1" x14ac:dyDescent="0.2">
      <c r="A298" s="222"/>
    </row>
  </sheetData>
  <phoneticPr fontId="1" type="noConversion"/>
  <pageMargins left="0.75" right="0.75" top="1" bottom="1" header="0.5" footer="0.5"/>
  <pageSetup paperSize="17" scale="73"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X387"/>
  <sheetViews>
    <sheetView zoomScaleNormal="100" workbookViewId="0">
      <pane xSplit="1" ySplit="2" topLeftCell="B225"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3490</v>
      </c>
      <c r="C2" s="37">
        <f>(11000-C36)+'WA4'!$A$5</f>
        <v>3480</v>
      </c>
      <c r="D2" s="37">
        <f>(11000-D36)+'WA4'!$A$5</f>
        <v>3470</v>
      </c>
      <c r="E2" s="37">
        <f>(11000-E36)+'WA4'!$A$5</f>
        <v>3460</v>
      </c>
      <c r="F2" s="37">
        <f>(11000-F36)+'WA4'!$A$5</f>
        <v>3450</v>
      </c>
      <c r="G2" s="37">
        <f>(11000-G36)+'WA4'!$A$5</f>
        <v>3440</v>
      </c>
      <c r="H2" s="37">
        <f>(11000-H36)+'WA4'!$A$5</f>
        <v>3430</v>
      </c>
      <c r="I2" s="37">
        <f>(11000-I36)+'WA4'!$A$5</f>
        <v>3420</v>
      </c>
      <c r="J2" s="37">
        <f>(11000-J36)+'WA4'!$A$5</f>
        <v>3410</v>
      </c>
      <c r="K2" s="37">
        <f>(11000-K36)+'WA4'!$A$5</f>
        <v>3400</v>
      </c>
      <c r="L2" s="37">
        <f>(11000-L36)+'WA4'!$A$5</f>
        <v>3390</v>
      </c>
      <c r="M2" s="37">
        <f>(11000-M36)+'WA4'!$A$5</f>
        <v>3380</v>
      </c>
      <c r="N2" s="37">
        <f>(11000-N36)+'WA4'!$A$5</f>
        <v>3370</v>
      </c>
      <c r="O2" s="37">
        <f>(11000-O36)+'WA4'!$A$5</f>
        <v>3360</v>
      </c>
      <c r="P2" s="37">
        <f>(11000-P36)+'WA4'!$A$5</f>
        <v>3350</v>
      </c>
      <c r="Q2" s="37">
        <f>(11000-Q36)+'WA4'!$A$5</f>
        <v>3340</v>
      </c>
      <c r="R2" s="37">
        <f>(11000-R36)+'WA4'!$A$5</f>
        <v>3330</v>
      </c>
      <c r="S2" s="37">
        <f>(11000-S36)+'WA4'!$A$5</f>
        <v>3320</v>
      </c>
      <c r="T2" s="37">
        <f>(11000-T36)+'WA4'!$A$5</f>
        <v>3310</v>
      </c>
      <c r="U2" s="37">
        <f>(11000-U36)+'WA4'!$A$5</f>
        <v>3300</v>
      </c>
      <c r="V2" s="37">
        <f>(11000-V36)+'WA4'!$A$5</f>
        <v>3290</v>
      </c>
      <c r="W2" s="37">
        <f>(11000-W36)+'WA4'!$A$5</f>
        <v>3280</v>
      </c>
      <c r="X2" s="37">
        <f>(11000-X36)+'WA4'!$A$5</f>
        <v>3270</v>
      </c>
      <c r="Y2" s="37">
        <f>(11000-Y36)+'WA4'!$A$5</f>
        <v>3260</v>
      </c>
      <c r="Z2" s="37">
        <f>(11000-Z36)+'WA4'!$A$5</f>
        <v>3250</v>
      </c>
      <c r="AA2" s="37">
        <f>(11000-AA36)+'WA4'!$A$5</f>
        <v>3240</v>
      </c>
      <c r="AB2" s="37">
        <f>(11000-AB36)+'WA4'!$A$5</f>
        <v>3230</v>
      </c>
      <c r="AC2" s="37">
        <f>(11000-AC36)+'WA4'!$A$5</f>
        <v>3220</v>
      </c>
      <c r="AD2" s="37">
        <f>(11000-AD36)+'WA4'!$A$5</f>
        <v>3210</v>
      </c>
      <c r="AE2" s="37">
        <f>(11000-AE36)+'WA4'!$A$5</f>
        <v>3200</v>
      </c>
      <c r="AF2" s="37">
        <f>(11000-AF36)+'WA4'!$A$5</f>
        <v>3190</v>
      </c>
      <c r="AG2" s="37">
        <f>(11000-AG36)+'WA4'!$A$5</f>
        <v>3180</v>
      </c>
      <c r="AH2" s="37">
        <f>(11000-AH36)+'WA4'!$A$5</f>
        <v>3170</v>
      </c>
      <c r="AI2" s="37">
        <f>(11000-AI36)+'WA4'!$A$5</f>
        <v>3160</v>
      </c>
      <c r="AJ2" s="37">
        <f>(11000-AJ36)+'WA4'!$A$5</f>
        <v>3150</v>
      </c>
      <c r="AK2" s="37">
        <f>(11000-AK36)+'WA4'!$A$5</f>
        <v>3140</v>
      </c>
      <c r="AL2" s="37">
        <f>(11000-AL36)+'WA4'!$A$5</f>
        <v>3130</v>
      </c>
      <c r="AM2" s="37">
        <f>(11000-AM36)+'WA4'!$A$5</f>
        <v>3120</v>
      </c>
      <c r="AN2" s="37">
        <f>(11000-AN36)+'WA4'!$A$5</f>
        <v>3110</v>
      </c>
      <c r="AO2" s="37">
        <f>(11000-AO36)+'WA4'!$A$5</f>
        <v>3100</v>
      </c>
      <c r="AP2" s="37">
        <f>(11000-AP36)+'WA4'!$A$5</f>
        <v>3090</v>
      </c>
      <c r="AQ2" s="37">
        <f>(11000-AQ36)+'WA4'!$A$5</f>
        <v>3080</v>
      </c>
      <c r="AR2" s="37">
        <f>(11000-AR36)+'WA4'!$A$5</f>
        <v>3070</v>
      </c>
      <c r="AS2" s="37">
        <f>(11000-AS36)+'WA4'!$A$5</f>
        <v>3060</v>
      </c>
      <c r="AT2" s="37">
        <f>(11000-AT36)+'WA4'!$A$5</f>
        <v>3050</v>
      </c>
      <c r="AU2" s="37">
        <f>(11000-AU36)+'WA4'!$A$5</f>
        <v>3040</v>
      </c>
      <c r="AV2" s="37">
        <f>(11000-AV36)+'WA4'!$A$5</f>
        <v>3030</v>
      </c>
      <c r="AW2" s="37">
        <f>(11000-AW36)+'WA4'!$A$5</f>
        <v>3020</v>
      </c>
      <c r="AX2" s="37">
        <f>(11000-AX36)+'WA4'!$A$5</f>
        <v>3010</v>
      </c>
      <c r="AY2" s="37">
        <f>(11000-AY36)+'WA4'!$A$5</f>
        <v>3000</v>
      </c>
      <c r="AZ2" s="37">
        <f>(11000-AZ36)+'WA4'!$A$5</f>
        <v>2990</v>
      </c>
      <c r="BA2" s="37">
        <f>(11000-BA36)+'WA4'!$A$5</f>
        <v>2980</v>
      </c>
      <c r="BB2" s="37">
        <f>(11000-BB36)+'WA4'!$A$5</f>
        <v>2970</v>
      </c>
      <c r="BC2" s="37">
        <f>(11000-BC36)+'WA4'!$A$5</f>
        <v>2960</v>
      </c>
      <c r="BD2" s="37">
        <f>(11000-BD36)+'WA4'!$A$5</f>
        <v>2950</v>
      </c>
      <c r="BE2" s="37">
        <f>(11000-BE36)+'WA4'!$A$5</f>
        <v>2940</v>
      </c>
      <c r="BF2" s="37">
        <f>(11000-BF36)+'WA4'!$A$5</f>
        <v>2930</v>
      </c>
      <c r="BG2" s="37">
        <f>(11000-BG36)+'WA4'!$A$5</f>
        <v>2920</v>
      </c>
      <c r="BH2" s="37">
        <f>(11000-BH36)+'WA4'!$A$5</f>
        <v>2910</v>
      </c>
      <c r="BI2" s="37">
        <f>(11000-BI36)+'WA4'!$A$5</f>
        <v>2900</v>
      </c>
      <c r="BJ2" s="37">
        <f>(11000-BJ36)+'WA4'!$A$5</f>
        <v>2890</v>
      </c>
      <c r="BK2" s="37">
        <f>(11000-BK36)+'WA4'!$A$5</f>
        <v>2880</v>
      </c>
      <c r="BL2" s="37">
        <f>(11000-BL36)+'WA4'!$A$5</f>
        <v>2870</v>
      </c>
      <c r="BM2" s="37">
        <f>(11000-BM36)+'WA4'!$A$5</f>
        <v>2860</v>
      </c>
      <c r="BN2" s="37">
        <f>(11000-BN36)+'WA4'!$A$5</f>
        <v>2850</v>
      </c>
      <c r="BO2" s="37">
        <f>(11000-BO36)+'WA4'!$A$5</f>
        <v>2840</v>
      </c>
      <c r="BP2" s="37">
        <f>(11000-BP36)+'WA4'!$A$5</f>
        <v>2830</v>
      </c>
      <c r="BQ2" s="37">
        <f>(11000-BQ36)+'WA4'!$A$5</f>
        <v>2820</v>
      </c>
      <c r="BR2" s="37">
        <f>(11000-BR36)+'WA4'!$A$5</f>
        <v>2810</v>
      </c>
      <c r="BS2" s="37">
        <f>(11000-BS36)+'WA4'!$A$5</f>
        <v>2800</v>
      </c>
      <c r="BT2" s="37">
        <f>(11000-BT36)+'WA4'!$A$5</f>
        <v>2790</v>
      </c>
      <c r="BU2" s="37">
        <f>(11000-BU36)+'WA4'!$A$5</f>
        <v>2780</v>
      </c>
      <c r="BV2" s="37">
        <f>(11000-BV36)+'WA4'!$A$5</f>
        <v>2770</v>
      </c>
      <c r="BW2" s="37">
        <f>(11000-BW36)+'WA4'!$A$5</f>
        <v>2760</v>
      </c>
      <c r="BX2" s="37">
        <f>(11000-BX36)+'WA4'!$A$5</f>
        <v>2750</v>
      </c>
      <c r="BY2" s="37">
        <f>(11000-BY36)+'WA4'!$A$5</f>
        <v>2740</v>
      </c>
      <c r="BZ2" s="37">
        <f>(11000-BZ36)+'WA4'!$A$5</f>
        <v>2730</v>
      </c>
      <c r="CA2" s="37">
        <f>(11000-CA36)+'WA4'!$A$5</f>
        <v>2720</v>
      </c>
      <c r="CB2" s="37">
        <f>(11000-CB36)+'WA4'!$A$5</f>
        <v>2710</v>
      </c>
      <c r="CC2" s="37">
        <f>(11000-CC36)+'WA4'!$A$5</f>
        <v>2700</v>
      </c>
      <c r="CD2" s="37">
        <f>(11000-CD36)+'WA4'!$A$5</f>
        <v>2690</v>
      </c>
      <c r="CE2" s="37">
        <f>(11000-CE36)+'WA4'!$A$5</f>
        <v>2680</v>
      </c>
      <c r="CF2" s="37">
        <f>(11000-CF36)+'WA4'!$A$5</f>
        <v>2670</v>
      </c>
      <c r="CG2" s="37">
        <f>(11000-CG36)+'WA4'!$A$5</f>
        <v>2660</v>
      </c>
      <c r="CH2" s="37">
        <f>(11000-CH36)+'WA4'!$A$5</f>
        <v>2650</v>
      </c>
      <c r="CI2" s="37">
        <f>(11000-CI36)+'WA4'!$A$5</f>
        <v>2640</v>
      </c>
      <c r="CJ2" s="37">
        <f>(11000-CJ36)+'WA4'!$A$5</f>
        <v>2630</v>
      </c>
      <c r="CK2" s="37">
        <f>(11000-CK36)+'WA4'!$A$5</f>
        <v>2620</v>
      </c>
      <c r="CL2" s="37">
        <f>(11000-CL36)+'WA4'!$A$5</f>
        <v>2610</v>
      </c>
      <c r="CM2" s="37">
        <f>(11000-CM36)+'WA4'!$A$5</f>
        <v>2600</v>
      </c>
      <c r="CN2" s="37">
        <f>(11000-CN36)+'WA4'!$A$5</f>
        <v>2590</v>
      </c>
      <c r="CO2" s="37">
        <f>(11000-CO36)+'WA4'!$A$5</f>
        <v>2580</v>
      </c>
      <c r="CP2" s="37">
        <f>(11000-CP36)+'WA4'!$A$5</f>
        <v>2570</v>
      </c>
      <c r="CQ2" s="37">
        <f>(11000-CQ36)+'WA4'!$A$5</f>
        <v>2560</v>
      </c>
      <c r="CR2" s="37">
        <f>(11000-CR36)+'WA4'!$A$5</f>
        <v>2550</v>
      </c>
      <c r="CS2" s="37">
        <f>(11000-CS36)+'WA4'!$A$5</f>
        <v>2540</v>
      </c>
      <c r="CT2" s="37">
        <f>(11000-CT36)+'WA4'!$A$5</f>
        <v>2530</v>
      </c>
      <c r="CU2" s="37">
        <f>(11000-CU36)+'WA4'!$A$5</f>
        <v>2520</v>
      </c>
      <c r="CV2" s="37">
        <f>(11000-CV36)+'WA4'!$A$5</f>
        <v>2510</v>
      </c>
      <c r="CW2" s="37">
        <f>(11000-CW36)+'WA4'!$A$5</f>
        <v>2500</v>
      </c>
      <c r="CX2" s="37">
        <f>(11000-CX36)+'WA4'!$A$5</f>
        <v>2490</v>
      </c>
    </row>
    <row r="3" spans="1:102" x14ac:dyDescent="0.2">
      <c r="A3" s="76" t="s">
        <v>225</v>
      </c>
      <c r="B3" s="77"/>
      <c r="C3" s="77"/>
      <c r="D3" s="77"/>
      <c r="E3" s="77"/>
      <c r="F3" s="77"/>
      <c r="G3" s="77"/>
      <c r="I3" s="1" t="s">
        <v>158</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76"/>
      <c r="B4" s="77"/>
      <c r="C4" s="77"/>
      <c r="D4" s="77"/>
      <c r="E4" s="77"/>
      <c r="F4" s="77"/>
      <c r="G4" s="77"/>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5"/>
      <c r="I7" s="5"/>
      <c r="J7" s="5"/>
      <c r="K7" s="303"/>
      <c r="L7" s="301"/>
      <c r="M7" s="5"/>
      <c r="N7" s="5"/>
      <c r="O7" s="5"/>
      <c r="P7" s="5"/>
      <c r="Q7" s="5"/>
      <c r="R7" s="5"/>
      <c r="S7" s="5"/>
      <c r="T7" s="5"/>
      <c r="U7" s="303"/>
      <c r="V7" s="301"/>
      <c r="W7" s="5"/>
      <c r="X7" s="5"/>
      <c r="Y7" s="5"/>
      <c r="Z7" s="5"/>
      <c r="AA7" s="322"/>
      <c r="AB7" s="5"/>
      <c r="AC7" s="5"/>
      <c r="AD7" s="5"/>
      <c r="AE7" s="5"/>
      <c r="AF7" s="301"/>
      <c r="AG7" s="5"/>
      <c r="AH7" s="5"/>
      <c r="AI7" s="5"/>
      <c r="AJ7" s="5"/>
      <c r="AK7" s="5"/>
      <c r="AL7" s="5"/>
      <c r="AM7" s="5"/>
      <c r="AN7" s="5"/>
      <c r="AO7" s="303"/>
      <c r="AP7" s="5"/>
      <c r="AQ7" s="5"/>
      <c r="AR7" s="5"/>
      <c r="AS7" s="5"/>
      <c r="AT7" s="5"/>
      <c r="AU7" s="5"/>
      <c r="AV7" s="5"/>
      <c r="AW7" s="5"/>
      <c r="AX7" s="5"/>
      <c r="AY7" s="303"/>
      <c r="AZ7" s="301"/>
      <c r="BA7" s="5"/>
      <c r="BB7" s="5"/>
      <c r="BC7" s="5"/>
      <c r="BD7" s="5"/>
      <c r="BE7" s="5"/>
      <c r="BF7" s="5"/>
      <c r="BG7" s="5"/>
      <c r="BH7" s="5"/>
      <c r="BI7" s="302"/>
      <c r="BJ7" s="302"/>
      <c r="BK7" s="302"/>
      <c r="BL7" s="323" t="s">
        <v>47</v>
      </c>
      <c r="BM7" s="302"/>
      <c r="BN7" s="302"/>
      <c r="BO7" s="302"/>
      <c r="BP7" s="5"/>
      <c r="BQ7" s="5"/>
      <c r="BR7" s="5"/>
      <c r="BS7" s="303"/>
      <c r="BT7" s="301"/>
      <c r="BU7" s="5"/>
      <c r="BV7" s="315"/>
      <c r="BW7" s="5"/>
      <c r="BX7" s="5"/>
      <c r="BY7" s="5"/>
      <c r="BZ7" s="304"/>
      <c r="CA7" s="5"/>
      <c r="CB7" s="5"/>
      <c r="CC7" s="5"/>
      <c r="CD7" s="301"/>
      <c r="CE7" s="5"/>
      <c r="CF7" s="5"/>
      <c r="CG7" s="5"/>
      <c r="CH7" s="5"/>
      <c r="CI7" s="5"/>
      <c r="CJ7" s="5"/>
      <c r="CK7" s="5"/>
      <c r="CL7" s="5"/>
      <c r="CM7" s="303"/>
      <c r="CN7" s="5"/>
      <c r="CO7" s="5"/>
      <c r="CP7" s="5"/>
      <c r="CQ7" s="5"/>
      <c r="CR7" s="5"/>
      <c r="CS7" s="5"/>
      <c r="CT7" s="5"/>
      <c r="CU7" s="5"/>
      <c r="CV7" s="5"/>
      <c r="CW7" s="303"/>
    </row>
    <row r="8" spans="1:102" s="166" customFormat="1" x14ac:dyDescent="0.2">
      <c r="A8" s="491" t="s">
        <v>965</v>
      </c>
      <c r="B8" s="512"/>
      <c r="K8" s="513"/>
      <c r="L8" s="512"/>
      <c r="U8" s="513"/>
      <c r="V8" s="512"/>
      <c r="AA8" s="491"/>
      <c r="AF8" s="512"/>
      <c r="AO8" s="513"/>
      <c r="AY8" s="513"/>
      <c r="AZ8" s="512"/>
      <c r="BL8" s="521"/>
      <c r="BS8" s="513"/>
      <c r="BT8" s="512"/>
      <c r="BV8" s="515"/>
      <c r="CD8" s="512"/>
      <c r="CM8" s="513"/>
      <c r="CW8" s="513"/>
    </row>
    <row r="9" spans="1:102" s="56" customFormat="1" x14ac:dyDescent="0.2">
      <c r="A9" s="69" t="s">
        <v>153</v>
      </c>
      <c r="B9" s="29"/>
      <c r="C9" s="24"/>
      <c r="D9" s="24"/>
      <c r="E9" s="24"/>
      <c r="F9" s="24"/>
      <c r="G9" s="24"/>
      <c r="H9" s="24"/>
      <c r="I9" s="67"/>
      <c r="J9" s="67"/>
      <c r="K9" s="68"/>
      <c r="L9" s="66"/>
      <c r="M9" s="67"/>
      <c r="N9" s="67"/>
      <c r="O9" s="67"/>
      <c r="P9" s="67"/>
      <c r="Q9" s="67"/>
      <c r="R9" s="67"/>
      <c r="S9" s="67"/>
      <c r="T9" s="67"/>
      <c r="U9" s="68"/>
      <c r="V9" s="66"/>
      <c r="W9" s="67"/>
      <c r="X9" s="67"/>
      <c r="Y9" s="67"/>
      <c r="Z9" s="67"/>
      <c r="AA9" s="67"/>
      <c r="AB9" s="67"/>
      <c r="AC9" s="67"/>
      <c r="AD9" s="67"/>
      <c r="AE9" s="67"/>
      <c r="AF9" s="66"/>
      <c r="AG9" s="67"/>
      <c r="AH9" s="67"/>
      <c r="AI9" s="67"/>
      <c r="AJ9" s="67"/>
      <c r="AK9" s="67"/>
      <c r="AL9" s="67"/>
      <c r="AM9" s="67"/>
      <c r="AN9" s="67"/>
      <c r="AO9" s="68"/>
      <c r="AP9" s="67"/>
      <c r="AQ9" s="67"/>
      <c r="AR9" s="67"/>
      <c r="AS9" s="67"/>
      <c r="AT9" s="67"/>
      <c r="AU9" s="67"/>
      <c r="AV9" s="67"/>
      <c r="AW9" s="67"/>
      <c r="AX9" s="67"/>
      <c r="AY9" s="68"/>
      <c r="AZ9" s="73"/>
      <c r="BA9" s="65"/>
      <c r="BB9" s="65"/>
      <c r="BC9" s="65"/>
      <c r="BD9" s="65"/>
      <c r="BE9" s="65"/>
      <c r="BF9" s="65"/>
      <c r="BG9" s="65"/>
      <c r="BH9" s="65"/>
      <c r="BI9" s="74"/>
      <c r="BJ9" s="73"/>
      <c r="BK9" s="65"/>
      <c r="BL9" s="65"/>
      <c r="BM9" s="65"/>
      <c r="BN9" s="65"/>
      <c r="BO9" s="65"/>
      <c r="BP9" s="65"/>
      <c r="BQ9" s="65"/>
      <c r="BR9" s="65"/>
      <c r="BS9" s="74"/>
      <c r="BT9" s="73"/>
      <c r="BU9" s="65"/>
      <c r="BV9" s="65"/>
      <c r="BW9" s="65"/>
      <c r="BX9" s="65"/>
      <c r="BY9" s="65"/>
      <c r="BZ9" s="65"/>
      <c r="CA9" s="65"/>
      <c r="CB9" s="65"/>
      <c r="CC9" s="65"/>
      <c r="CD9" s="73"/>
      <c r="CE9" s="65"/>
      <c r="CF9" s="65"/>
      <c r="CG9" s="65"/>
      <c r="CH9" s="65"/>
      <c r="CI9" s="65"/>
      <c r="CJ9" s="65"/>
      <c r="CK9" s="65"/>
      <c r="CL9" s="65"/>
      <c r="CM9" s="74"/>
      <c r="CN9" s="65"/>
      <c r="CO9" s="65"/>
      <c r="CP9" s="65"/>
      <c r="CQ9" s="65"/>
      <c r="CR9" s="65"/>
      <c r="CS9" s="65"/>
      <c r="CT9" s="65"/>
      <c r="CU9" s="65"/>
      <c r="CV9" s="65"/>
      <c r="CW9" s="74"/>
    </row>
    <row r="10" spans="1:102" s="56" customFormat="1" x14ac:dyDescent="0.2">
      <c r="A10" s="69" t="s">
        <v>0</v>
      </c>
      <c r="B10" s="29"/>
      <c r="C10" s="24"/>
      <c r="D10" s="24"/>
      <c r="E10" s="24"/>
      <c r="F10" s="24"/>
      <c r="G10" s="24"/>
      <c r="H10" s="24"/>
      <c r="I10" s="24"/>
      <c r="J10" s="24"/>
      <c r="K10" s="25"/>
      <c r="L10" s="29"/>
      <c r="M10" s="67"/>
      <c r="N10" s="67"/>
      <c r="O10" s="67"/>
      <c r="P10" s="67"/>
      <c r="Q10" s="67"/>
      <c r="R10" s="67"/>
      <c r="S10" s="67"/>
      <c r="T10" s="67"/>
      <c r="U10" s="68"/>
      <c r="V10" s="66"/>
      <c r="W10" s="67"/>
      <c r="X10" s="67"/>
      <c r="Y10" s="67"/>
      <c r="Z10" s="67"/>
      <c r="AA10" s="67"/>
      <c r="AB10" s="67"/>
      <c r="AC10" s="67"/>
      <c r="AD10" s="67"/>
      <c r="AE10" s="67"/>
      <c r="AF10" s="66"/>
      <c r="AG10" s="67"/>
      <c r="AH10" s="67"/>
      <c r="AI10" s="67"/>
      <c r="AJ10" s="67"/>
      <c r="AK10" s="67"/>
      <c r="AL10" s="67"/>
      <c r="AM10" s="67"/>
      <c r="AN10" s="67"/>
      <c r="AO10" s="68"/>
      <c r="AP10" s="67"/>
      <c r="AQ10" s="67"/>
      <c r="AR10" s="67"/>
      <c r="AS10" s="67"/>
      <c r="AT10" s="67"/>
      <c r="AU10" s="67"/>
      <c r="AV10" s="67"/>
      <c r="AW10" s="67"/>
      <c r="AX10" s="67"/>
      <c r="AY10" s="68"/>
      <c r="AZ10" s="73"/>
      <c r="BA10" s="65"/>
      <c r="BB10" s="65"/>
      <c r="BC10" s="65"/>
      <c r="BD10" s="65"/>
      <c r="BE10" s="65"/>
      <c r="BF10" s="65"/>
      <c r="BG10" s="65"/>
      <c r="BH10" s="65"/>
      <c r="BI10" s="74"/>
      <c r="BJ10" s="73"/>
      <c r="BK10" s="65"/>
      <c r="BL10" s="65"/>
      <c r="BM10" s="65"/>
      <c r="BN10" s="65"/>
      <c r="BO10" s="65"/>
      <c r="BP10" s="65"/>
      <c r="BQ10" s="65"/>
      <c r="BR10" s="65"/>
      <c r="BS10" s="74"/>
      <c r="BT10" s="73"/>
      <c r="BU10" s="65"/>
      <c r="BV10" s="65"/>
      <c r="BW10" s="65"/>
      <c r="BX10" s="65"/>
      <c r="BY10" s="65"/>
      <c r="BZ10" s="65"/>
      <c r="CA10" s="65"/>
      <c r="CB10" s="65"/>
      <c r="CC10" s="65"/>
      <c r="CD10" s="73"/>
      <c r="CE10" s="65"/>
      <c r="CF10" s="65"/>
      <c r="CG10" s="65"/>
      <c r="CH10" s="65"/>
      <c r="CI10" s="65"/>
      <c r="CJ10" s="65"/>
      <c r="CK10" s="65"/>
      <c r="CL10" s="65"/>
      <c r="CM10" s="74"/>
      <c r="CN10" s="65"/>
      <c r="CO10" s="65"/>
      <c r="CP10" s="65"/>
      <c r="CQ10" s="65"/>
      <c r="CR10" s="65"/>
      <c r="CS10" s="65"/>
      <c r="CT10" s="65"/>
      <c r="CU10" s="65"/>
      <c r="CV10" s="65"/>
      <c r="CW10" s="74"/>
    </row>
    <row r="11" spans="1:102" s="56" customFormat="1" x14ac:dyDescent="0.2">
      <c r="A11" s="69" t="s">
        <v>2</v>
      </c>
      <c r="B11" s="18"/>
      <c r="C11" s="16"/>
      <c r="D11" s="16"/>
      <c r="E11" s="16"/>
      <c r="F11" s="16"/>
      <c r="G11" s="16"/>
      <c r="H11" s="16"/>
      <c r="I11" s="26"/>
      <c r="J11" s="26"/>
      <c r="K11" s="28"/>
      <c r="L11" s="27"/>
      <c r="M11" s="26"/>
      <c r="N11" s="26"/>
      <c r="O11" s="26"/>
      <c r="P11" s="26"/>
      <c r="Q11" s="26"/>
      <c r="R11" s="26"/>
      <c r="S11" s="26"/>
      <c r="T11" s="26"/>
      <c r="U11" s="28"/>
      <c r="V11" s="27"/>
      <c r="W11" s="26"/>
      <c r="X11" s="26"/>
      <c r="Y11" s="26"/>
      <c r="Z11" s="26"/>
      <c r="AA11" s="26"/>
      <c r="AB11" s="26"/>
      <c r="AC11" s="26"/>
      <c r="AD11" s="26"/>
      <c r="AE11" s="26"/>
      <c r="AF11" s="27"/>
      <c r="AG11" s="26"/>
      <c r="AH11" s="26"/>
      <c r="AI11" s="26"/>
      <c r="AJ11" s="26"/>
      <c r="AK11" s="26"/>
      <c r="AL11" s="26"/>
      <c r="AM11" s="26"/>
      <c r="AN11" s="26"/>
      <c r="AO11" s="28"/>
      <c r="AP11" s="26"/>
      <c r="AQ11" s="26"/>
      <c r="AR11" s="26"/>
      <c r="AS11" s="26"/>
      <c r="AT11" s="26"/>
      <c r="AU11" s="26"/>
      <c r="AV11" s="26"/>
      <c r="AW11" s="26"/>
      <c r="AX11" s="26"/>
      <c r="AY11" s="28"/>
      <c r="AZ11" s="71"/>
      <c r="BA11" s="32"/>
      <c r="BB11" s="32"/>
      <c r="BC11" s="32"/>
      <c r="BD11" s="32"/>
      <c r="BE11" s="32"/>
      <c r="BF11" s="32"/>
      <c r="BG11" s="32"/>
      <c r="BH11" s="32"/>
      <c r="BI11" s="72"/>
      <c r="BJ11" s="71"/>
      <c r="BK11" s="32"/>
      <c r="BL11" s="32"/>
      <c r="BM11" s="32"/>
      <c r="BN11" s="32"/>
      <c r="BO11" s="32"/>
      <c r="BP11" s="32"/>
      <c r="BQ11" s="32"/>
      <c r="BR11" s="32"/>
      <c r="BS11" s="72"/>
      <c r="BT11" s="71"/>
      <c r="BU11" s="32"/>
      <c r="BV11" s="32"/>
      <c r="BW11" s="32"/>
      <c r="BX11" s="32"/>
      <c r="BY11" s="32"/>
      <c r="BZ11" s="32"/>
      <c r="CA11" s="32"/>
      <c r="CB11" s="32"/>
      <c r="CC11" s="32"/>
      <c r="CD11" s="71"/>
      <c r="CE11" s="32"/>
      <c r="CF11" s="32"/>
      <c r="CG11" s="32"/>
      <c r="CH11" s="32"/>
      <c r="CI11" s="32"/>
      <c r="CJ11" s="32"/>
      <c r="CK11" s="32"/>
      <c r="CL11" s="32"/>
      <c r="CM11" s="72"/>
      <c r="CN11" s="32"/>
      <c r="CO11" s="32"/>
      <c r="CP11" s="32"/>
      <c r="CQ11" s="32"/>
      <c r="CR11" s="32"/>
      <c r="CS11" s="32"/>
      <c r="CT11" s="32"/>
      <c r="CU11" s="32"/>
      <c r="CV11" s="32"/>
      <c r="CW11" s="72"/>
    </row>
    <row r="12" spans="1:102" s="167" customFormat="1" x14ac:dyDescent="0.2">
      <c r="A12" s="181" t="s">
        <v>4</v>
      </c>
      <c r="B12" s="350"/>
      <c r="C12" s="351"/>
      <c r="D12" s="351"/>
      <c r="E12" s="351"/>
      <c r="F12" s="351"/>
      <c r="G12" s="351"/>
      <c r="H12" s="351"/>
      <c r="I12" s="351"/>
      <c r="J12" s="351"/>
      <c r="K12" s="366"/>
      <c r="L12" s="364"/>
      <c r="M12" s="365"/>
      <c r="N12" s="365"/>
      <c r="O12" s="365"/>
      <c r="P12" s="365"/>
      <c r="Q12" s="365"/>
      <c r="R12" s="365"/>
      <c r="S12" s="365"/>
      <c r="T12" s="365"/>
      <c r="U12" s="366"/>
      <c r="V12" s="364"/>
      <c r="W12" s="365"/>
      <c r="X12" s="365"/>
      <c r="Y12" s="365"/>
      <c r="Z12" s="365"/>
      <c r="AA12" s="365"/>
      <c r="AB12" s="365"/>
      <c r="AC12" s="365"/>
      <c r="AD12" s="365"/>
      <c r="AE12" s="365"/>
      <c r="AF12" s="364"/>
      <c r="AG12" s="365"/>
      <c r="AH12" s="365"/>
      <c r="AI12" s="365"/>
      <c r="AJ12" s="365"/>
      <c r="AK12" s="365"/>
      <c r="AL12" s="365"/>
      <c r="AM12" s="365"/>
      <c r="AN12" s="365"/>
      <c r="AO12" s="366"/>
      <c r="AP12" s="365"/>
      <c r="AQ12" s="365"/>
      <c r="AR12" s="365"/>
      <c r="AS12" s="365"/>
      <c r="AT12" s="365"/>
      <c r="AU12" s="365"/>
      <c r="AV12" s="365"/>
      <c r="AW12" s="365"/>
      <c r="AX12" s="365"/>
      <c r="AY12" s="366"/>
      <c r="AZ12" s="360"/>
      <c r="BA12" s="367"/>
      <c r="BB12" s="352"/>
      <c r="BC12" s="352"/>
      <c r="BD12" s="352"/>
      <c r="BE12" s="352"/>
      <c r="BF12" s="352"/>
      <c r="BG12" s="352"/>
      <c r="BH12" s="352"/>
      <c r="BI12" s="353"/>
      <c r="BJ12" s="360"/>
      <c r="BK12" s="352"/>
      <c r="BL12" s="352"/>
      <c r="BM12" s="352"/>
      <c r="BN12" s="352"/>
      <c r="BO12" s="352"/>
      <c r="BP12" s="352"/>
      <c r="BQ12" s="352"/>
      <c r="BR12" s="352"/>
      <c r="BS12" s="353"/>
      <c r="BT12" s="360"/>
      <c r="BU12" s="352"/>
      <c r="BV12" s="352"/>
      <c r="BW12" s="352"/>
      <c r="BX12" s="352"/>
      <c r="BY12" s="352"/>
      <c r="BZ12" s="352"/>
      <c r="CA12" s="352"/>
      <c r="CB12" s="352"/>
      <c r="CC12" s="352"/>
      <c r="CD12" s="360"/>
      <c r="CE12" s="352"/>
      <c r="CF12" s="352"/>
      <c r="CG12" s="352"/>
      <c r="CH12" s="352"/>
      <c r="CI12" s="352"/>
      <c r="CJ12" s="352"/>
      <c r="CK12" s="352"/>
      <c r="CL12" s="352"/>
      <c r="CM12" s="353"/>
      <c r="CN12" s="352"/>
      <c r="CO12" s="352"/>
      <c r="CP12" s="352"/>
      <c r="CQ12" s="352"/>
      <c r="CR12" s="352"/>
      <c r="CS12" s="352"/>
      <c r="CT12" s="352"/>
      <c r="CU12" s="352"/>
      <c r="CV12" s="352"/>
      <c r="CW12" s="353"/>
    </row>
    <row r="13" spans="1:102" s="165" customFormat="1" x14ac:dyDescent="0.2">
      <c r="A13" s="182" t="s">
        <v>3</v>
      </c>
      <c r="B13" s="331"/>
      <c r="C13" s="332"/>
      <c r="D13" s="332"/>
      <c r="E13" s="332"/>
      <c r="F13" s="332"/>
      <c r="G13" s="332"/>
      <c r="H13" s="332"/>
      <c r="I13" s="332"/>
      <c r="J13" s="332"/>
      <c r="K13" s="333"/>
      <c r="L13" s="341"/>
      <c r="M13" s="334"/>
      <c r="N13" s="334"/>
      <c r="O13" s="334"/>
      <c r="P13" s="334"/>
      <c r="Q13" s="334"/>
      <c r="R13" s="334"/>
      <c r="S13" s="334"/>
      <c r="T13" s="334"/>
      <c r="U13" s="333"/>
      <c r="V13" s="341"/>
      <c r="W13" s="334"/>
      <c r="X13" s="334"/>
      <c r="Y13" s="334"/>
      <c r="Z13" s="334"/>
      <c r="AA13" s="334"/>
      <c r="AB13" s="334"/>
      <c r="AC13" s="334"/>
      <c r="AD13" s="334"/>
      <c r="AE13" s="334"/>
      <c r="AF13" s="341"/>
      <c r="AG13" s="334"/>
      <c r="AH13" s="334"/>
      <c r="AI13" s="334"/>
      <c r="AJ13" s="334"/>
      <c r="AK13" s="334"/>
      <c r="AL13" s="334"/>
      <c r="AM13" s="334"/>
      <c r="AN13" s="334"/>
      <c r="AO13" s="333"/>
      <c r="AP13" s="334"/>
      <c r="AQ13" s="334"/>
      <c r="AR13" s="334"/>
      <c r="AS13" s="334"/>
      <c r="AT13" s="334"/>
      <c r="AU13" s="334"/>
      <c r="AV13" s="334"/>
      <c r="AW13" s="334"/>
      <c r="AX13" s="334"/>
      <c r="AY13" s="333"/>
      <c r="AZ13" s="341"/>
      <c r="BA13" s="389"/>
      <c r="BB13" s="334"/>
      <c r="BC13" s="334"/>
      <c r="BD13" s="334"/>
      <c r="BE13" s="334"/>
      <c r="BF13" s="334"/>
      <c r="BG13" s="334"/>
      <c r="BH13" s="334"/>
      <c r="BI13" s="333"/>
      <c r="BJ13" s="341"/>
      <c r="BK13" s="334"/>
      <c r="BL13" s="334"/>
      <c r="BM13" s="334"/>
      <c r="BN13" s="334"/>
      <c r="BO13" s="334"/>
      <c r="BP13" s="334"/>
      <c r="BQ13" s="334"/>
      <c r="BR13" s="334"/>
      <c r="BS13" s="333"/>
      <c r="BT13" s="341"/>
      <c r="BU13" s="334"/>
      <c r="BV13" s="334"/>
      <c r="BW13" s="334"/>
      <c r="BX13" s="334"/>
      <c r="BY13" s="334"/>
      <c r="BZ13" s="334"/>
      <c r="CA13" s="334"/>
      <c r="CB13" s="334"/>
      <c r="CC13" s="334"/>
      <c r="CD13" s="341"/>
      <c r="CE13" s="334"/>
      <c r="CF13" s="334"/>
      <c r="CG13" s="334"/>
      <c r="CH13" s="334"/>
      <c r="CI13" s="334"/>
      <c r="CJ13" s="334"/>
      <c r="CK13" s="334"/>
      <c r="CL13" s="334"/>
      <c r="CM13" s="333"/>
      <c r="CN13" s="334"/>
      <c r="CO13" s="334"/>
      <c r="CP13" s="334"/>
      <c r="CQ13" s="334"/>
      <c r="CR13" s="334"/>
      <c r="CS13" s="334"/>
      <c r="CT13" s="334"/>
      <c r="CU13" s="334"/>
      <c r="CV13" s="334"/>
      <c r="CW13" s="333"/>
    </row>
    <row r="14" spans="1:102" s="56" customFormat="1" x14ac:dyDescent="0.2">
      <c r="A14" s="69" t="s">
        <v>167</v>
      </c>
      <c r="B14" s="18"/>
      <c r="C14" s="16"/>
      <c r="D14" s="16"/>
      <c r="E14" s="16"/>
      <c r="F14" s="16"/>
      <c r="G14" s="16"/>
      <c r="H14" s="16"/>
      <c r="I14" s="16"/>
      <c r="J14" s="16"/>
      <c r="K14" s="72"/>
      <c r="L14" s="71"/>
      <c r="M14" s="32"/>
      <c r="N14" s="32"/>
      <c r="O14" s="32"/>
      <c r="P14" s="32"/>
      <c r="Q14" s="32"/>
      <c r="R14" s="32"/>
      <c r="S14" s="32"/>
      <c r="T14" s="32"/>
      <c r="U14" s="72"/>
      <c r="V14" s="71"/>
      <c r="W14" s="32"/>
      <c r="X14" s="32"/>
      <c r="Y14" s="32"/>
      <c r="Z14" s="32"/>
      <c r="AA14" s="32"/>
      <c r="AB14" s="32"/>
      <c r="AC14" s="32"/>
      <c r="AD14" s="32"/>
      <c r="AE14" s="32"/>
      <c r="AF14" s="71"/>
      <c r="AG14" s="32"/>
      <c r="AH14" s="32"/>
      <c r="AI14" s="32"/>
      <c r="AJ14" s="32"/>
      <c r="AK14" s="32"/>
      <c r="AL14" s="32"/>
      <c r="AM14" s="32"/>
      <c r="AN14" s="32"/>
      <c r="AO14" s="72"/>
      <c r="AP14" s="32"/>
      <c r="AQ14" s="32"/>
      <c r="AR14" s="32"/>
      <c r="AS14" s="32"/>
      <c r="AT14" s="32"/>
      <c r="AU14" s="32"/>
      <c r="AV14" s="32"/>
      <c r="AW14" s="32"/>
      <c r="AX14" s="32"/>
      <c r="AY14" s="72"/>
      <c r="AZ14" s="71"/>
      <c r="BA14" s="75"/>
      <c r="BB14" s="32"/>
      <c r="BC14" s="32"/>
      <c r="BD14" s="32"/>
      <c r="BE14" s="32"/>
      <c r="BF14" s="32"/>
      <c r="BG14" s="32"/>
      <c r="BH14" s="32"/>
      <c r="BI14" s="72"/>
      <c r="BJ14" s="71"/>
      <c r="BK14" s="32"/>
      <c r="BL14" s="32"/>
      <c r="BM14" s="32"/>
      <c r="BN14" s="32"/>
      <c r="BO14" s="32"/>
      <c r="BP14" s="32"/>
      <c r="BQ14" s="32"/>
      <c r="BR14" s="32"/>
      <c r="BS14" s="72"/>
      <c r="BT14" s="71"/>
      <c r="BU14" s="32"/>
      <c r="BV14" s="32"/>
      <c r="BW14" s="32"/>
      <c r="BX14" s="32"/>
      <c r="BY14" s="32"/>
      <c r="BZ14" s="32"/>
      <c r="CA14" s="32"/>
      <c r="CB14" s="32"/>
      <c r="CC14" s="32"/>
      <c r="CD14" s="71"/>
      <c r="CE14" s="32"/>
      <c r="CF14" s="32"/>
      <c r="CG14" s="32"/>
      <c r="CH14" s="32"/>
      <c r="CI14" s="32"/>
      <c r="CJ14" s="32"/>
      <c r="CK14" s="32"/>
      <c r="CL14" s="32"/>
      <c r="CM14" s="72"/>
      <c r="CN14" s="32"/>
      <c r="CO14" s="32"/>
      <c r="CP14" s="32"/>
      <c r="CQ14" s="32"/>
      <c r="CR14" s="32"/>
      <c r="CS14" s="32"/>
      <c r="CT14" s="32"/>
      <c r="CU14" s="32"/>
      <c r="CV14" s="32"/>
      <c r="CW14" s="72"/>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31"/>
      <c r="C18" s="332"/>
      <c r="D18" s="332"/>
      <c r="E18" s="396"/>
      <c r="F18" s="396"/>
      <c r="G18" s="396"/>
      <c r="H18" s="396"/>
      <c r="I18" s="396"/>
      <c r="J18" s="396"/>
      <c r="K18" s="397"/>
      <c r="L18" s="390"/>
      <c r="M18" s="396"/>
      <c r="N18" s="396"/>
      <c r="O18" s="396"/>
      <c r="P18" s="396"/>
      <c r="Q18" s="396"/>
      <c r="R18" s="396"/>
      <c r="S18" s="396"/>
      <c r="T18" s="396"/>
      <c r="U18" s="397"/>
      <c r="V18" s="390"/>
      <c r="W18" s="396"/>
      <c r="X18" s="396"/>
      <c r="Y18" s="396"/>
      <c r="Z18" s="396"/>
      <c r="AA18" s="396"/>
      <c r="AB18" s="396"/>
      <c r="AC18" s="396"/>
      <c r="AD18" s="344"/>
      <c r="AE18" s="396"/>
      <c r="AF18" s="390"/>
      <c r="AG18" s="396"/>
      <c r="AH18" s="396"/>
      <c r="AI18" s="396"/>
      <c r="AJ18" s="396"/>
      <c r="AK18" s="396"/>
      <c r="AL18" s="396"/>
      <c r="AM18" s="396"/>
      <c r="AN18" s="396"/>
      <c r="AO18" s="397"/>
      <c r="AP18" s="396"/>
      <c r="AQ18" s="396"/>
      <c r="AR18" s="396"/>
      <c r="AS18" s="396"/>
      <c r="AT18" s="396"/>
      <c r="AU18" s="396"/>
      <c r="AV18" s="396"/>
      <c r="AW18" s="396"/>
      <c r="AX18" s="396"/>
      <c r="AY18" s="397"/>
      <c r="AZ18" s="341"/>
      <c r="BA18" s="334"/>
      <c r="BB18" s="334"/>
      <c r="BC18" s="334"/>
      <c r="BD18" s="334"/>
      <c r="BE18" s="334"/>
      <c r="BF18" s="334"/>
      <c r="BG18" s="334"/>
      <c r="BH18" s="334"/>
      <c r="BI18" s="333"/>
      <c r="BJ18" s="341"/>
      <c r="BK18" s="334"/>
      <c r="BL18" s="334"/>
      <c r="BM18" s="334"/>
      <c r="BN18" s="334"/>
      <c r="BO18" s="334"/>
      <c r="BP18" s="334"/>
      <c r="BQ18" s="334"/>
      <c r="BR18" s="334"/>
      <c r="BS18" s="333"/>
      <c r="BT18" s="341"/>
      <c r="BU18" s="334"/>
      <c r="BV18" s="334"/>
      <c r="BW18" s="334"/>
      <c r="BX18" s="334"/>
      <c r="BY18" s="334"/>
      <c r="BZ18" s="334"/>
      <c r="CA18" s="334"/>
      <c r="CB18" s="334"/>
      <c r="CC18" s="334"/>
      <c r="CD18" s="341"/>
      <c r="CE18" s="334"/>
      <c r="CF18" s="334"/>
      <c r="CG18" s="334"/>
      <c r="CH18" s="334"/>
      <c r="CI18" s="334"/>
      <c r="CJ18" s="334"/>
      <c r="CK18" s="334"/>
      <c r="CL18" s="334"/>
      <c r="CM18" s="333"/>
      <c r="CN18" s="334"/>
      <c r="CO18" s="334"/>
      <c r="CP18" s="334"/>
      <c r="CQ18" s="334"/>
      <c r="CR18" s="348" t="s">
        <v>282</v>
      </c>
      <c r="CS18" s="348"/>
      <c r="CT18" s="334"/>
      <c r="CU18" s="334"/>
      <c r="CV18" s="334"/>
      <c r="CW18" s="333"/>
    </row>
    <row r="19" spans="1:101" s="56" customFormat="1" x14ac:dyDescent="0.2">
      <c r="A19" s="69" t="s">
        <v>129</v>
      </c>
      <c r="B19" s="18"/>
      <c r="C19" s="16"/>
      <c r="D19" s="16"/>
      <c r="E19" s="26"/>
      <c r="F19" s="26"/>
      <c r="G19" s="26"/>
      <c r="H19" s="26"/>
      <c r="I19" s="26"/>
      <c r="J19" s="26"/>
      <c r="K19" s="28"/>
      <c r="L19" s="27"/>
      <c r="M19" s="26"/>
      <c r="N19" s="26"/>
      <c r="O19" s="26"/>
      <c r="P19" s="26"/>
      <c r="Q19" s="26"/>
      <c r="R19" s="26"/>
      <c r="S19" s="26"/>
      <c r="T19" s="26"/>
      <c r="U19" s="28"/>
      <c r="V19" s="27"/>
      <c r="W19" s="26"/>
      <c r="X19" s="26"/>
      <c r="Y19" s="26"/>
      <c r="Z19" s="252" t="s">
        <v>26</v>
      </c>
      <c r="AA19" s="26"/>
      <c r="AB19" s="26"/>
      <c r="AC19" s="26"/>
      <c r="AD19" s="26"/>
      <c r="AE19" s="26"/>
      <c r="AF19" s="27"/>
      <c r="AG19" s="26"/>
      <c r="AH19" s="26"/>
      <c r="AI19" s="26"/>
      <c r="AJ19" s="26"/>
      <c r="AK19" s="26"/>
      <c r="AL19" s="26"/>
      <c r="AM19" s="26"/>
      <c r="AN19" s="26"/>
      <c r="AO19" s="28"/>
      <c r="AP19" s="26"/>
      <c r="AQ19" s="26"/>
      <c r="AR19" s="26"/>
      <c r="AS19" s="26"/>
      <c r="AT19" s="26"/>
      <c r="AU19" s="26"/>
      <c r="AV19" s="26"/>
      <c r="AW19" s="26"/>
      <c r="AX19" s="26"/>
      <c r="AY19" s="28"/>
      <c r="AZ19" s="71"/>
      <c r="BA19" s="32"/>
      <c r="BB19" s="32"/>
      <c r="BC19" s="32"/>
      <c r="BD19" s="32"/>
      <c r="BE19" s="32"/>
      <c r="BF19" s="32"/>
      <c r="BG19" s="32"/>
      <c r="BH19" s="32"/>
      <c r="BI19" s="72"/>
      <c r="BJ19" s="71"/>
      <c r="BK19" s="32"/>
      <c r="BL19" s="32"/>
      <c r="BM19" s="32"/>
      <c r="BN19" s="32"/>
      <c r="BO19" s="32"/>
      <c r="BP19" s="32"/>
      <c r="BQ19" s="32"/>
      <c r="BR19" s="32"/>
      <c r="BS19" s="72"/>
      <c r="BT19" s="71"/>
      <c r="BU19" s="32"/>
      <c r="BV19" s="32"/>
      <c r="BW19" s="32"/>
      <c r="BX19" s="32"/>
      <c r="BY19" s="32"/>
      <c r="BZ19" s="32"/>
      <c r="CA19" s="32"/>
      <c r="CB19" s="32"/>
      <c r="CC19" s="32"/>
      <c r="CD19" s="71"/>
      <c r="CE19" s="32"/>
      <c r="CF19" s="32"/>
      <c r="CG19" s="32"/>
      <c r="CH19" s="32"/>
      <c r="CI19" s="32"/>
      <c r="CJ19" s="32"/>
      <c r="CK19" s="32"/>
      <c r="CL19" s="32"/>
      <c r="CM19" s="72"/>
      <c r="CN19" s="32"/>
      <c r="CO19" s="32"/>
      <c r="CP19" s="32"/>
      <c r="CQ19" s="32"/>
      <c r="CR19" s="143" t="s">
        <v>170</v>
      </c>
      <c r="CS19" s="143"/>
      <c r="CT19" s="32"/>
      <c r="CU19" s="32"/>
      <c r="CV19" s="32"/>
      <c r="CW19" s="72"/>
    </row>
    <row r="20" spans="1:101" s="167" customFormat="1" x14ac:dyDescent="0.2">
      <c r="A20" s="181" t="s">
        <v>585</v>
      </c>
      <c r="B20" s="350"/>
      <c r="C20" s="351"/>
      <c r="D20" s="351"/>
      <c r="E20" s="351"/>
      <c r="F20" s="351"/>
      <c r="G20" s="365"/>
      <c r="H20" s="365"/>
      <c r="I20" s="365"/>
      <c r="J20" s="365"/>
      <c r="K20" s="366"/>
      <c r="L20" s="364"/>
      <c r="M20" s="365"/>
      <c r="N20" s="365"/>
      <c r="O20" s="365"/>
      <c r="P20" s="365"/>
      <c r="Q20" s="365"/>
      <c r="R20" s="365"/>
      <c r="S20" s="365"/>
      <c r="T20" s="365"/>
      <c r="U20" s="366"/>
      <c r="V20" s="364"/>
      <c r="W20" s="365"/>
      <c r="X20" s="365"/>
      <c r="Y20" s="365"/>
      <c r="Z20" s="365"/>
      <c r="AA20" s="365"/>
      <c r="AB20" s="365"/>
      <c r="AC20" s="365"/>
      <c r="AD20" s="365"/>
      <c r="AE20" s="365"/>
      <c r="AF20" s="364"/>
      <c r="AG20" s="365"/>
      <c r="AH20" s="365"/>
      <c r="AI20" s="365"/>
      <c r="AJ20" s="365"/>
      <c r="AK20" s="365"/>
      <c r="AL20" s="365"/>
      <c r="AM20" s="365"/>
      <c r="AN20" s="365"/>
      <c r="AO20" s="366"/>
      <c r="AP20" s="365"/>
      <c r="AQ20" s="365"/>
      <c r="AR20" s="365"/>
      <c r="AS20" s="365"/>
      <c r="AT20" s="365"/>
      <c r="AU20" s="365"/>
      <c r="AV20" s="365"/>
      <c r="AW20" s="365"/>
      <c r="AX20" s="365"/>
      <c r="AY20" s="366"/>
      <c r="AZ20" s="360"/>
      <c r="BA20" s="352"/>
      <c r="BB20" s="352"/>
      <c r="BC20" s="352"/>
      <c r="BD20" s="352"/>
      <c r="BE20" s="352"/>
      <c r="BF20" s="352"/>
      <c r="BG20" s="352"/>
      <c r="BH20" s="352"/>
      <c r="BI20" s="353"/>
      <c r="BJ20" s="360"/>
      <c r="BK20" s="352"/>
      <c r="BL20" s="352"/>
      <c r="BM20" s="352"/>
      <c r="BN20" s="352"/>
      <c r="BO20" s="352"/>
      <c r="BP20" s="352"/>
      <c r="BQ20" s="352"/>
      <c r="BR20" s="352"/>
      <c r="BS20" s="353"/>
      <c r="BT20" s="360"/>
      <c r="BU20" s="352"/>
      <c r="BV20" s="352"/>
      <c r="BW20" s="352"/>
      <c r="BX20" s="352"/>
      <c r="BY20" s="352"/>
      <c r="BZ20" s="352"/>
      <c r="CA20" s="352"/>
      <c r="CB20" s="352"/>
      <c r="CC20" s="352"/>
      <c r="CD20" s="360"/>
      <c r="CE20" s="352"/>
      <c r="CF20" s="352"/>
      <c r="CG20" s="352"/>
      <c r="CH20" s="352"/>
      <c r="CI20" s="352"/>
      <c r="CJ20" s="352"/>
      <c r="CK20" s="352"/>
      <c r="CL20" s="352"/>
      <c r="CM20" s="353"/>
      <c r="CN20" s="352"/>
      <c r="CO20" s="352"/>
      <c r="CP20" s="352"/>
      <c r="CQ20" s="352"/>
      <c r="CR20" s="388" t="s">
        <v>171</v>
      </c>
      <c r="CS20" s="388"/>
      <c r="CT20" s="352"/>
      <c r="CU20" s="352"/>
      <c r="CV20" s="352"/>
      <c r="CW20" s="353"/>
    </row>
    <row r="21" spans="1:101" s="165" customFormat="1" x14ac:dyDescent="0.2">
      <c r="A21" s="182" t="s">
        <v>10</v>
      </c>
      <c r="B21" s="331"/>
      <c r="C21" s="332"/>
      <c r="D21" s="332"/>
      <c r="E21" s="332"/>
      <c r="F21" s="332"/>
      <c r="G21" s="332"/>
      <c r="H21" s="332"/>
      <c r="I21" s="332"/>
      <c r="J21" s="332"/>
      <c r="K21" s="335"/>
      <c r="L21" s="341"/>
      <c r="M21" s="334"/>
      <c r="N21" s="334"/>
      <c r="O21" s="334"/>
      <c r="P21" s="334"/>
      <c r="Q21" s="334"/>
      <c r="R21" s="334"/>
      <c r="S21" s="334"/>
      <c r="T21" s="334"/>
      <c r="U21" s="333"/>
      <c r="V21" s="341"/>
      <c r="W21" s="334"/>
      <c r="X21" s="334"/>
      <c r="Y21" s="334"/>
      <c r="Z21" s="334"/>
      <c r="AA21" s="334"/>
      <c r="AB21" s="334"/>
      <c r="AC21" s="334"/>
      <c r="AD21" s="334"/>
      <c r="AE21" s="334"/>
      <c r="AF21" s="341"/>
      <c r="AG21" s="334"/>
      <c r="AH21" s="334"/>
      <c r="AI21" s="334"/>
      <c r="AJ21" s="334"/>
      <c r="AK21" s="334"/>
      <c r="AL21" s="334"/>
      <c r="AM21" s="334"/>
      <c r="AN21" s="334"/>
      <c r="AO21" s="333"/>
      <c r="AP21" s="334"/>
      <c r="AQ21" s="334"/>
      <c r="AR21" s="334"/>
      <c r="AS21" s="334"/>
      <c r="AT21" s="334"/>
      <c r="AU21" s="334"/>
      <c r="AV21" s="334"/>
      <c r="AW21" s="334"/>
      <c r="AX21" s="334"/>
      <c r="AY21" s="333"/>
      <c r="AZ21" s="341"/>
      <c r="BA21" s="334"/>
      <c r="BB21" s="334"/>
      <c r="BC21" s="334"/>
      <c r="BD21" s="334"/>
      <c r="BE21" s="334"/>
      <c r="BF21" s="334"/>
      <c r="BG21" s="334"/>
      <c r="BH21" s="334"/>
      <c r="BI21" s="333"/>
      <c r="BJ21" s="341"/>
      <c r="BK21" s="334"/>
      <c r="BL21" s="334"/>
      <c r="BM21" s="334"/>
      <c r="BN21" s="334"/>
      <c r="BO21" s="334"/>
      <c r="BP21" s="334"/>
      <c r="BQ21" s="334"/>
      <c r="BR21" s="334"/>
      <c r="BS21" s="333"/>
      <c r="BT21" s="341"/>
      <c r="BU21" s="334"/>
      <c r="BV21" s="334"/>
      <c r="BW21" s="334"/>
      <c r="BX21" s="334"/>
      <c r="BY21" s="334"/>
      <c r="BZ21" s="334"/>
      <c r="CA21" s="334"/>
      <c r="CB21" s="334"/>
      <c r="CC21" s="334"/>
      <c r="CD21" s="341"/>
      <c r="CE21" s="334"/>
      <c r="CF21" s="334"/>
      <c r="CG21" s="334"/>
      <c r="CH21" s="334"/>
      <c r="CI21" s="334"/>
      <c r="CJ21" s="334"/>
      <c r="CK21" s="334"/>
      <c r="CL21" s="334"/>
      <c r="CM21" s="333"/>
      <c r="CN21" s="334"/>
      <c r="CO21" s="334"/>
      <c r="CP21" s="334"/>
      <c r="CQ21" s="334"/>
      <c r="CR21" s="334"/>
      <c r="CS21" s="334"/>
      <c r="CT21" s="334"/>
      <c r="CU21" s="334"/>
      <c r="CV21" s="334"/>
      <c r="CW21" s="333"/>
    </row>
    <row r="22" spans="1:101" s="5" customFormat="1" x14ac:dyDescent="0.2">
      <c r="A22" s="322" t="s">
        <v>209</v>
      </c>
      <c r="B22" s="18"/>
      <c r="C22" s="16"/>
      <c r="D22" s="16"/>
      <c r="E22" s="16"/>
      <c r="F22" s="16"/>
      <c r="G22" s="16"/>
      <c r="H22" s="16"/>
      <c r="I22" s="16"/>
      <c r="J22" s="16"/>
      <c r="K22" s="17"/>
      <c r="L22" s="71"/>
      <c r="M22" s="32"/>
      <c r="N22" s="32"/>
      <c r="O22" s="32"/>
      <c r="P22" s="32"/>
      <c r="Q22" s="32"/>
      <c r="R22" s="32"/>
      <c r="S22" s="32"/>
      <c r="T22" s="32"/>
      <c r="U22" s="72"/>
      <c r="V22" s="71"/>
      <c r="W22" s="32"/>
      <c r="X22" s="32"/>
      <c r="Y22" s="32"/>
      <c r="Z22" s="32"/>
      <c r="AA22" s="32"/>
      <c r="AB22" s="32"/>
      <c r="AC22" s="32"/>
      <c r="AD22" s="149"/>
      <c r="AE22" s="32"/>
      <c r="AF22" s="71"/>
      <c r="AG22" s="32"/>
      <c r="AH22" s="32"/>
      <c r="AI22" s="32"/>
      <c r="AJ22" s="32"/>
      <c r="AK22" s="32"/>
      <c r="AL22" s="32"/>
      <c r="AM22" s="32"/>
      <c r="AN22" s="32"/>
      <c r="AO22" s="72"/>
      <c r="AP22" s="32"/>
      <c r="AQ22" s="32"/>
      <c r="AR22" s="32"/>
      <c r="AS22" s="32"/>
      <c r="AT22" s="32"/>
      <c r="AU22" s="32"/>
      <c r="AV22" s="32"/>
      <c r="AW22" s="32"/>
      <c r="AX22" s="32"/>
      <c r="AY22" s="72"/>
      <c r="AZ22" s="71"/>
      <c r="BA22" s="32"/>
      <c r="BB22" s="32"/>
      <c r="BC22" s="32"/>
      <c r="BD22" s="32"/>
      <c r="BE22" s="32"/>
      <c r="BF22" s="32"/>
      <c r="BG22" s="32"/>
      <c r="BH22" s="32"/>
      <c r="BI22" s="72"/>
      <c r="BJ22" s="71"/>
      <c r="BK22" s="32"/>
      <c r="BL22" s="32"/>
      <c r="BM22" s="32"/>
      <c r="BN22" s="32"/>
      <c r="BO22" s="32"/>
      <c r="BP22" s="32"/>
      <c r="BQ22" s="32"/>
      <c r="BR22" s="32"/>
      <c r="BS22" s="72"/>
      <c r="BT22" s="71"/>
      <c r="BU22" s="32"/>
      <c r="BV22" s="32"/>
      <c r="BW22" s="32"/>
      <c r="BX22" s="32"/>
      <c r="BY22" s="32"/>
      <c r="BZ22" s="32"/>
      <c r="CA22" s="32"/>
      <c r="CB22" s="32"/>
      <c r="CC22" s="32"/>
      <c r="CD22" s="71"/>
      <c r="CE22" s="32"/>
      <c r="CF22" s="32"/>
      <c r="CG22" s="32"/>
      <c r="CH22" s="32"/>
      <c r="CI22" s="32"/>
      <c r="CJ22" s="32"/>
      <c r="CK22" s="32"/>
      <c r="CL22" s="32"/>
      <c r="CM22" s="72"/>
      <c r="CN22" s="32"/>
      <c r="CO22" s="32"/>
      <c r="CP22" s="32"/>
      <c r="CQ22" s="32"/>
      <c r="CR22" s="32"/>
      <c r="CS22" s="32"/>
      <c r="CT22" s="32"/>
      <c r="CU22" s="32"/>
      <c r="CV22" s="32"/>
      <c r="CW22" s="72"/>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2"/>
      <c r="BG23" s="352"/>
      <c r="BH23" s="352"/>
      <c r="BI23" s="353"/>
      <c r="BJ23" s="360"/>
      <c r="BK23" s="352"/>
      <c r="BL23" s="352"/>
      <c r="BM23" s="352"/>
      <c r="BN23" s="352"/>
      <c r="BO23" s="352"/>
      <c r="BP23" s="352"/>
      <c r="BQ23" s="352"/>
      <c r="BR23" s="352"/>
      <c r="BS23" s="353"/>
      <c r="BT23" s="360"/>
      <c r="BU23" s="352"/>
      <c r="BV23" s="352"/>
      <c r="BW23" s="352"/>
      <c r="BX23" s="352"/>
      <c r="BY23" s="352"/>
      <c r="BZ23" s="352"/>
      <c r="CA23" s="352"/>
      <c r="CB23" s="352"/>
      <c r="CC23" s="352"/>
      <c r="CD23" s="360"/>
      <c r="CE23" s="352"/>
      <c r="CF23" s="352"/>
      <c r="CG23" s="352"/>
      <c r="CH23" s="352"/>
      <c r="CI23" s="352"/>
      <c r="CJ23" s="352"/>
      <c r="CK23" s="352"/>
      <c r="CL23" s="352"/>
      <c r="CM23" s="353"/>
      <c r="CN23" s="352"/>
      <c r="CO23" s="352"/>
      <c r="CP23" s="352"/>
      <c r="CQ23" s="352"/>
      <c r="CR23" s="352"/>
      <c r="CS23" s="352"/>
      <c r="CT23" s="352"/>
      <c r="CU23" s="352"/>
      <c r="CV23" s="352"/>
      <c r="CW23" s="353"/>
    </row>
    <row r="24" spans="1:101" x14ac:dyDescent="0.2">
      <c r="A24" s="4" t="s">
        <v>94</v>
      </c>
      <c r="B24" s="301"/>
      <c r="C24" s="5"/>
      <c r="D24" s="5"/>
      <c r="E24" s="5"/>
      <c r="F24" s="5"/>
      <c r="G24" s="5"/>
      <c r="H24" s="5"/>
      <c r="I24" s="5"/>
      <c r="J24" s="5"/>
      <c r="K24" s="303"/>
      <c r="L24" s="301"/>
      <c r="M24" s="5"/>
      <c r="N24" s="5"/>
      <c r="O24" s="5"/>
      <c r="P24" s="5"/>
      <c r="Q24" s="5"/>
      <c r="R24" s="5"/>
      <c r="S24" s="5"/>
      <c r="T24" s="5"/>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5"/>
      <c r="CC24" s="5"/>
      <c r="CD24" s="301"/>
      <c r="CE24" s="5"/>
      <c r="CF24" s="5"/>
      <c r="CG24" s="5"/>
      <c r="CH24" s="5"/>
      <c r="CI24" s="302"/>
      <c r="CJ24" s="302"/>
      <c r="CK24" s="302"/>
      <c r="CL24" s="302"/>
      <c r="CM24" s="310"/>
      <c r="CN24" s="302"/>
      <c r="CO24" s="302"/>
      <c r="CP24" s="302"/>
      <c r="CQ24" s="302"/>
      <c r="CR24" s="302"/>
      <c r="CS24" s="302"/>
      <c r="CT24" s="302"/>
      <c r="CU24" s="302"/>
      <c r="CV24" s="302"/>
      <c r="CW24" s="310"/>
    </row>
    <row r="25" spans="1:101" s="165" customFormat="1" x14ac:dyDescent="0.2">
      <c r="A25" s="182" t="s">
        <v>220</v>
      </c>
      <c r="B25" s="331"/>
      <c r="C25" s="332"/>
      <c r="D25" s="332"/>
      <c r="E25" s="332"/>
      <c r="F25" s="332"/>
      <c r="G25" s="332"/>
      <c r="H25" s="332"/>
      <c r="I25" s="332"/>
      <c r="J25" s="332"/>
      <c r="K25" s="335"/>
      <c r="L25" s="331"/>
      <c r="M25" s="332"/>
      <c r="N25" s="332"/>
      <c r="O25" s="332"/>
      <c r="P25" s="332"/>
      <c r="Q25" s="344"/>
      <c r="R25" s="344"/>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354"/>
      <c r="L26" s="350"/>
      <c r="M26" s="351"/>
      <c r="N26" s="351"/>
      <c r="O26" s="351"/>
      <c r="P26" s="351"/>
      <c r="Q26" s="365"/>
      <c r="R26" s="365"/>
      <c r="S26" s="351"/>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87"/>
      <c r="AQ26" s="351"/>
      <c r="AR26" s="351"/>
      <c r="AS26" s="351"/>
      <c r="AT26" s="351"/>
      <c r="AU26" s="351"/>
      <c r="AV26" s="351"/>
      <c r="AW26" s="351"/>
      <c r="AX26" s="351"/>
      <c r="AY26" s="354"/>
      <c r="AZ26" s="350"/>
      <c r="BA26" s="351"/>
      <c r="BB26" s="351"/>
      <c r="BC26" s="351"/>
      <c r="BD26" s="351"/>
      <c r="BE26" s="351"/>
      <c r="BF26" s="351"/>
      <c r="BG26" s="351"/>
      <c r="BH26" s="351"/>
      <c r="BI26" s="434"/>
      <c r="BJ26" s="350"/>
      <c r="BK26" s="351"/>
      <c r="BL26" s="351"/>
      <c r="BM26" s="351"/>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50"/>
      <c r="L27" s="451"/>
      <c r="M27" s="449"/>
      <c r="N27" s="449"/>
      <c r="O27" s="449"/>
      <c r="P27" s="449"/>
      <c r="Q27" s="469"/>
      <c r="R27" s="46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45"/>
      <c r="R28" s="445"/>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16"/>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36"/>
      <c r="D31" s="16"/>
      <c r="E31" s="16"/>
      <c r="F31" s="16"/>
      <c r="G31" s="36"/>
      <c r="H31" s="16"/>
      <c r="I31" s="16"/>
      <c r="J31" s="16"/>
      <c r="K31" s="17"/>
      <c r="L31" s="18"/>
      <c r="M31" s="16"/>
      <c r="N31" s="36"/>
      <c r="O31" s="16"/>
      <c r="P31" s="16"/>
      <c r="Q31" s="16"/>
      <c r="R31" s="16"/>
      <c r="S31" s="16"/>
      <c r="T31" s="36"/>
      <c r="U31" s="17"/>
      <c r="V31" s="18"/>
      <c r="W31" s="16"/>
      <c r="X31" s="16"/>
      <c r="Y31" s="3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238"/>
      <c r="D32" s="132"/>
      <c r="E32" s="132"/>
      <c r="F32" s="132"/>
      <c r="G32" s="238"/>
      <c r="H32" s="132"/>
      <c r="I32" s="132"/>
      <c r="J32" s="132"/>
      <c r="K32" s="133"/>
      <c r="L32" s="134"/>
      <c r="M32" s="132"/>
      <c r="N32" s="238"/>
      <c r="O32" s="132"/>
      <c r="P32" s="132"/>
      <c r="Q32" s="132"/>
      <c r="R32" s="132"/>
      <c r="S32" s="132"/>
      <c r="T32" s="238"/>
      <c r="U32" s="133"/>
      <c r="V32" s="134"/>
      <c r="W32" s="132"/>
      <c r="X32" s="132"/>
      <c r="Y32" s="238"/>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21"/>
      <c r="BV33" s="21"/>
      <c r="BW33" s="21"/>
      <c r="BX33" s="21"/>
      <c r="BY33" s="21"/>
      <c r="BZ33" s="21"/>
      <c r="CA33" s="21"/>
      <c r="CB33" s="21"/>
      <c r="CC33" s="21"/>
      <c r="CD33" s="23"/>
      <c r="CE33" s="21"/>
      <c r="CF33" s="54"/>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8000+B35</f>
        <v>8000</v>
      </c>
      <c r="C36" s="37">
        <f t="shared" ref="C36:BN36" si="0">8000+C35</f>
        <v>8010</v>
      </c>
      <c r="D36" s="37">
        <f t="shared" si="0"/>
        <v>8020</v>
      </c>
      <c r="E36" s="37">
        <f t="shared" si="0"/>
        <v>8030</v>
      </c>
      <c r="F36" s="37">
        <f t="shared" si="0"/>
        <v>8040</v>
      </c>
      <c r="G36" s="37">
        <f t="shared" si="0"/>
        <v>8050</v>
      </c>
      <c r="H36" s="37">
        <f t="shared" si="0"/>
        <v>8060</v>
      </c>
      <c r="I36" s="37">
        <f t="shared" si="0"/>
        <v>8070</v>
      </c>
      <c r="J36" s="37">
        <f t="shared" si="0"/>
        <v>8080</v>
      </c>
      <c r="K36" s="37">
        <f t="shared" si="0"/>
        <v>8090</v>
      </c>
      <c r="L36" s="37">
        <f t="shared" si="0"/>
        <v>8100</v>
      </c>
      <c r="M36" s="37">
        <f t="shared" si="0"/>
        <v>8110</v>
      </c>
      <c r="N36" s="37">
        <f t="shared" si="0"/>
        <v>8120</v>
      </c>
      <c r="O36" s="37">
        <f t="shared" si="0"/>
        <v>8130</v>
      </c>
      <c r="P36" s="37">
        <f t="shared" si="0"/>
        <v>8140</v>
      </c>
      <c r="Q36" s="37">
        <f t="shared" si="0"/>
        <v>8150</v>
      </c>
      <c r="R36" s="37">
        <f t="shared" si="0"/>
        <v>8160</v>
      </c>
      <c r="S36" s="37">
        <f t="shared" si="0"/>
        <v>8170</v>
      </c>
      <c r="T36" s="37">
        <f t="shared" si="0"/>
        <v>8180</v>
      </c>
      <c r="U36" s="37">
        <f t="shared" si="0"/>
        <v>8190</v>
      </c>
      <c r="V36" s="37">
        <f t="shared" si="0"/>
        <v>8200</v>
      </c>
      <c r="W36" s="37">
        <f t="shared" si="0"/>
        <v>8210</v>
      </c>
      <c r="X36" s="37">
        <f t="shared" si="0"/>
        <v>8220</v>
      </c>
      <c r="Y36" s="37">
        <f t="shared" si="0"/>
        <v>8230</v>
      </c>
      <c r="Z36" s="37">
        <f t="shared" si="0"/>
        <v>8240</v>
      </c>
      <c r="AA36" s="37">
        <f t="shared" si="0"/>
        <v>8250</v>
      </c>
      <c r="AB36" s="37">
        <f t="shared" si="0"/>
        <v>8260</v>
      </c>
      <c r="AC36" s="37">
        <f t="shared" si="0"/>
        <v>8270</v>
      </c>
      <c r="AD36" s="37">
        <f t="shared" si="0"/>
        <v>8280</v>
      </c>
      <c r="AE36" s="37">
        <f t="shared" si="0"/>
        <v>8290</v>
      </c>
      <c r="AF36" s="37">
        <f t="shared" si="0"/>
        <v>8300</v>
      </c>
      <c r="AG36" s="37">
        <f t="shared" si="0"/>
        <v>8310</v>
      </c>
      <c r="AH36" s="37">
        <f t="shared" si="0"/>
        <v>8320</v>
      </c>
      <c r="AI36" s="37">
        <f t="shared" si="0"/>
        <v>8330</v>
      </c>
      <c r="AJ36" s="37">
        <f t="shared" si="0"/>
        <v>8340</v>
      </c>
      <c r="AK36" s="37">
        <f t="shared" si="0"/>
        <v>8350</v>
      </c>
      <c r="AL36" s="37">
        <f t="shared" si="0"/>
        <v>8360</v>
      </c>
      <c r="AM36" s="37">
        <f t="shared" si="0"/>
        <v>8370</v>
      </c>
      <c r="AN36" s="37">
        <f t="shared" si="0"/>
        <v>8380</v>
      </c>
      <c r="AO36" s="37">
        <f t="shared" si="0"/>
        <v>8390</v>
      </c>
      <c r="AP36" s="37">
        <f t="shared" si="0"/>
        <v>8400</v>
      </c>
      <c r="AQ36" s="37">
        <f t="shared" si="0"/>
        <v>8410</v>
      </c>
      <c r="AR36" s="37">
        <f t="shared" si="0"/>
        <v>8420</v>
      </c>
      <c r="AS36" s="37">
        <f t="shared" si="0"/>
        <v>8430</v>
      </c>
      <c r="AT36" s="37">
        <f t="shared" si="0"/>
        <v>8440</v>
      </c>
      <c r="AU36" s="37">
        <f t="shared" si="0"/>
        <v>8450</v>
      </c>
      <c r="AV36" s="37">
        <f t="shared" si="0"/>
        <v>8460</v>
      </c>
      <c r="AW36" s="37">
        <f t="shared" si="0"/>
        <v>8470</v>
      </c>
      <c r="AX36" s="37">
        <f t="shared" si="0"/>
        <v>8480</v>
      </c>
      <c r="AY36" s="37">
        <f t="shared" si="0"/>
        <v>8490</v>
      </c>
      <c r="AZ36" s="37">
        <f t="shared" si="0"/>
        <v>8500</v>
      </c>
      <c r="BA36" s="37">
        <f t="shared" si="0"/>
        <v>8510</v>
      </c>
      <c r="BB36" s="37">
        <f t="shared" si="0"/>
        <v>8520</v>
      </c>
      <c r="BC36" s="37">
        <f t="shared" si="0"/>
        <v>8530</v>
      </c>
      <c r="BD36" s="37">
        <f t="shared" si="0"/>
        <v>8540</v>
      </c>
      <c r="BE36" s="37">
        <f t="shared" si="0"/>
        <v>8550</v>
      </c>
      <c r="BF36" s="37">
        <f t="shared" si="0"/>
        <v>8560</v>
      </c>
      <c r="BG36" s="37">
        <f t="shared" si="0"/>
        <v>8570</v>
      </c>
      <c r="BH36" s="37">
        <f t="shared" si="0"/>
        <v>8580</v>
      </c>
      <c r="BI36" s="37">
        <f t="shared" si="0"/>
        <v>8590</v>
      </c>
      <c r="BJ36" s="37">
        <f t="shared" si="0"/>
        <v>8600</v>
      </c>
      <c r="BK36" s="37">
        <f t="shared" si="0"/>
        <v>8610</v>
      </c>
      <c r="BL36" s="37">
        <f t="shared" si="0"/>
        <v>8620</v>
      </c>
      <c r="BM36" s="37">
        <f t="shared" si="0"/>
        <v>8630</v>
      </c>
      <c r="BN36" s="37">
        <f t="shared" si="0"/>
        <v>8640</v>
      </c>
      <c r="BO36" s="37">
        <f t="shared" ref="BO36:CW36" si="1">8000+BO35</f>
        <v>8650</v>
      </c>
      <c r="BP36" s="37">
        <f t="shared" si="1"/>
        <v>8660</v>
      </c>
      <c r="BQ36" s="37">
        <f t="shared" si="1"/>
        <v>8670</v>
      </c>
      <c r="BR36" s="37">
        <f t="shared" si="1"/>
        <v>8680</v>
      </c>
      <c r="BS36" s="37">
        <f t="shared" si="1"/>
        <v>8690</v>
      </c>
      <c r="BT36" s="37">
        <f t="shared" si="1"/>
        <v>8700</v>
      </c>
      <c r="BU36" s="37">
        <f t="shared" si="1"/>
        <v>8710</v>
      </c>
      <c r="BV36" s="37">
        <f t="shared" si="1"/>
        <v>8720</v>
      </c>
      <c r="BW36" s="37">
        <f t="shared" si="1"/>
        <v>8730</v>
      </c>
      <c r="BX36" s="37">
        <f t="shared" si="1"/>
        <v>8740</v>
      </c>
      <c r="BY36" s="37">
        <f t="shared" si="1"/>
        <v>8750</v>
      </c>
      <c r="BZ36" s="37">
        <f t="shared" si="1"/>
        <v>8760</v>
      </c>
      <c r="CA36" s="37">
        <f t="shared" si="1"/>
        <v>8770</v>
      </c>
      <c r="CB36" s="37">
        <f t="shared" si="1"/>
        <v>8780</v>
      </c>
      <c r="CC36" s="37">
        <f t="shared" si="1"/>
        <v>8790</v>
      </c>
      <c r="CD36" s="37">
        <f t="shared" si="1"/>
        <v>8800</v>
      </c>
      <c r="CE36" s="37">
        <f t="shared" si="1"/>
        <v>8810</v>
      </c>
      <c r="CF36" s="37">
        <f t="shared" si="1"/>
        <v>8820</v>
      </c>
      <c r="CG36" s="37">
        <f t="shared" si="1"/>
        <v>8830</v>
      </c>
      <c r="CH36" s="37">
        <f t="shared" si="1"/>
        <v>8840</v>
      </c>
      <c r="CI36" s="37">
        <f t="shared" si="1"/>
        <v>8850</v>
      </c>
      <c r="CJ36" s="37">
        <f t="shared" si="1"/>
        <v>8860</v>
      </c>
      <c r="CK36" s="37">
        <f t="shared" si="1"/>
        <v>8870</v>
      </c>
      <c r="CL36" s="37">
        <f t="shared" si="1"/>
        <v>8880</v>
      </c>
      <c r="CM36" s="37">
        <f t="shared" si="1"/>
        <v>8890</v>
      </c>
      <c r="CN36" s="37">
        <f t="shared" si="1"/>
        <v>8900</v>
      </c>
      <c r="CO36" s="37">
        <f t="shared" si="1"/>
        <v>8910</v>
      </c>
      <c r="CP36" s="37">
        <f t="shared" si="1"/>
        <v>8920</v>
      </c>
      <c r="CQ36" s="37">
        <f t="shared" si="1"/>
        <v>8930</v>
      </c>
      <c r="CR36" s="37">
        <f t="shared" si="1"/>
        <v>8940</v>
      </c>
      <c r="CS36" s="37">
        <f t="shared" si="1"/>
        <v>8950</v>
      </c>
      <c r="CT36" s="37">
        <f t="shared" si="1"/>
        <v>8960</v>
      </c>
      <c r="CU36" s="37">
        <f t="shared" si="1"/>
        <v>8970</v>
      </c>
      <c r="CV36" s="37">
        <f t="shared" si="1"/>
        <v>8980</v>
      </c>
      <c r="CW36" s="37">
        <f t="shared" si="1"/>
        <v>8990</v>
      </c>
      <c r="CX36" s="37">
        <v>9000</v>
      </c>
    </row>
    <row r="37" spans="1:102" ht="20.25" customHeight="1" x14ac:dyDescent="0.2">
      <c r="A37" s="1" t="s">
        <v>25</v>
      </c>
      <c r="B37" s="37">
        <f>(11000-B36)+'WA4'!$A$5</f>
        <v>3490</v>
      </c>
      <c r="C37" s="37">
        <f>(11000-C36)+'WA4'!$A$5</f>
        <v>3480</v>
      </c>
      <c r="D37" s="37">
        <f>(11000-D36)+'WA4'!$A$5</f>
        <v>3470</v>
      </c>
      <c r="E37" s="37">
        <f>(11000-E36)+'WA4'!$A$5</f>
        <v>3460</v>
      </c>
      <c r="F37" s="37">
        <f>(11000-F36)+'WA4'!$A$5</f>
        <v>3450</v>
      </c>
      <c r="G37" s="37">
        <f>(11000-G36)+'WA4'!$A$5</f>
        <v>3440</v>
      </c>
      <c r="H37" s="37">
        <f>(11000-H36)+'WA4'!$A$5</f>
        <v>3430</v>
      </c>
      <c r="I37" s="37">
        <f>(11000-I36)+'WA4'!$A$5</f>
        <v>3420</v>
      </c>
      <c r="J37" s="37">
        <f>(11000-J36)+'WA4'!$A$5</f>
        <v>3410</v>
      </c>
      <c r="K37" s="37">
        <f>(11000-K36)+'WA4'!$A$5</f>
        <v>3400</v>
      </c>
      <c r="L37" s="37">
        <f>(11000-L36)+'WA4'!$A$5</f>
        <v>3390</v>
      </c>
      <c r="M37" s="37">
        <f>(11000-M36)+'WA4'!$A$5</f>
        <v>3380</v>
      </c>
      <c r="N37" s="37">
        <f>(11000-N36)+'WA4'!$A$5</f>
        <v>3370</v>
      </c>
      <c r="O37" s="37">
        <f>(11000-O36)+'WA4'!$A$5</f>
        <v>3360</v>
      </c>
      <c r="P37" s="37">
        <f>(11000-P36)+'WA4'!$A$5</f>
        <v>3350</v>
      </c>
      <c r="Q37" s="37">
        <f>(11000-Q36)+'WA4'!$A$5</f>
        <v>3340</v>
      </c>
      <c r="R37" s="37">
        <f>(11000-R36)+'WA4'!$A$5</f>
        <v>3330</v>
      </c>
      <c r="S37" s="37">
        <f>(11000-S36)+'WA4'!$A$5</f>
        <v>3320</v>
      </c>
      <c r="T37" s="37">
        <f>(11000-T36)+'WA4'!$A$5</f>
        <v>3310</v>
      </c>
      <c r="U37" s="37">
        <f>(11000-U36)+'WA4'!$A$5</f>
        <v>3300</v>
      </c>
      <c r="V37" s="37">
        <f>(11000-V36)+'WA4'!$A$5</f>
        <v>3290</v>
      </c>
      <c r="W37" s="37">
        <f>(11000-W36)+'WA4'!$A$5</f>
        <v>3280</v>
      </c>
      <c r="X37" s="37">
        <f>(11000-X36)+'WA4'!$A$5</f>
        <v>3270</v>
      </c>
      <c r="Y37" s="37">
        <f>(11000-Y36)+'WA4'!$A$5</f>
        <v>3260</v>
      </c>
      <c r="Z37" s="37">
        <f>(11000-Z36)+'WA4'!$A$5</f>
        <v>3250</v>
      </c>
      <c r="AA37" s="37">
        <f>(11000-AA36)+'WA4'!$A$5</f>
        <v>3240</v>
      </c>
      <c r="AB37" s="37">
        <f>(11000-AB36)+'WA4'!$A$5</f>
        <v>3230</v>
      </c>
      <c r="AC37" s="37">
        <f>(11000-AC36)+'WA4'!$A$5</f>
        <v>3220</v>
      </c>
      <c r="AD37" s="37">
        <f>(11000-AD36)+'WA4'!$A$5</f>
        <v>3210</v>
      </c>
      <c r="AE37" s="37">
        <f>(11000-AE36)+'WA4'!$A$5</f>
        <v>3200</v>
      </c>
      <c r="AF37" s="37">
        <f>(11000-AF36)+'WA4'!$A$5</f>
        <v>3190</v>
      </c>
      <c r="AG37" s="37">
        <f>(11000-AG36)+'WA4'!$A$5</f>
        <v>3180</v>
      </c>
      <c r="AH37" s="37">
        <f>(11000-AH36)+'WA4'!$A$5</f>
        <v>3170</v>
      </c>
      <c r="AI37" s="37">
        <f>(11000-AI36)+'WA4'!$A$5</f>
        <v>3160</v>
      </c>
      <c r="AJ37" s="37">
        <f>(11000-AJ36)+'WA4'!$A$5</f>
        <v>3150</v>
      </c>
      <c r="AK37" s="37">
        <f>(11000-AK36)+'WA4'!$A$5</f>
        <v>3140</v>
      </c>
      <c r="AL37" s="37">
        <f>(11000-AL36)+'WA4'!$A$5</f>
        <v>3130</v>
      </c>
      <c r="AM37" s="37">
        <f>(11000-AM36)+'WA4'!$A$5</f>
        <v>3120</v>
      </c>
      <c r="AN37" s="37">
        <f>(11000-AN36)+'WA4'!$A$5</f>
        <v>3110</v>
      </c>
      <c r="AO37" s="37">
        <f>(11000-AO36)+'WA4'!$A$5</f>
        <v>3100</v>
      </c>
      <c r="AP37" s="37">
        <f>(11000-AP36)+'WA4'!$A$5</f>
        <v>3090</v>
      </c>
      <c r="AQ37" s="37">
        <f>(11000-AQ36)+'WA4'!$A$5</f>
        <v>3080</v>
      </c>
      <c r="AR37" s="37">
        <f>(11000-AR36)+'WA4'!$A$5</f>
        <v>3070</v>
      </c>
      <c r="AS37" s="37">
        <f>(11000-AS36)+'WA4'!$A$5</f>
        <v>3060</v>
      </c>
      <c r="AT37" s="37">
        <f>(11000-AT36)+'WA4'!$A$5</f>
        <v>3050</v>
      </c>
      <c r="AU37" s="37">
        <f>(11000-AU36)+'WA4'!$A$5</f>
        <v>3040</v>
      </c>
      <c r="AV37" s="37">
        <f>(11000-AV36)+'WA4'!$A$5</f>
        <v>3030</v>
      </c>
      <c r="AW37" s="37">
        <f>(11000-AW36)+'WA4'!$A$5</f>
        <v>3020</v>
      </c>
      <c r="AX37" s="37">
        <f>(11000-AX36)+'WA4'!$A$5</f>
        <v>3010</v>
      </c>
      <c r="AY37" s="37">
        <f>(11000-AY36)+'WA4'!$A$5</f>
        <v>3000</v>
      </c>
      <c r="AZ37" s="37">
        <f>(11000-AZ36)+'WA4'!$A$5</f>
        <v>2990</v>
      </c>
      <c r="BA37" s="37">
        <f>(11000-BA36)+'WA4'!$A$5</f>
        <v>2980</v>
      </c>
      <c r="BB37" s="37">
        <f>(11000-BB36)+'WA4'!$A$5</f>
        <v>2970</v>
      </c>
      <c r="BC37" s="37">
        <f>(11000-BC36)+'WA4'!$A$5</f>
        <v>2960</v>
      </c>
      <c r="BD37" s="37">
        <f>(11000-BD36)+'WA4'!$A$5</f>
        <v>2950</v>
      </c>
      <c r="BE37" s="37">
        <f>(11000-BE36)+'WA4'!$A$5</f>
        <v>2940</v>
      </c>
      <c r="BF37" s="37">
        <f>(11000-BF36)+'WA4'!$A$5</f>
        <v>2930</v>
      </c>
      <c r="BG37" s="37">
        <f>(11000-BG36)+'WA4'!$A$5</f>
        <v>2920</v>
      </c>
      <c r="BH37" s="37">
        <f>(11000-BH36)+'WA4'!$A$5</f>
        <v>2910</v>
      </c>
      <c r="BI37" s="37">
        <f>(11000-BI36)+'WA4'!$A$5</f>
        <v>2900</v>
      </c>
      <c r="BJ37" s="37">
        <f>(11000-BJ36)+'WA4'!$A$5</f>
        <v>2890</v>
      </c>
      <c r="BK37" s="37">
        <f>(11000-BK36)+'WA4'!$A$5</f>
        <v>2880</v>
      </c>
      <c r="BL37" s="37">
        <f>(11000-BL36)+'WA4'!$A$5</f>
        <v>2870</v>
      </c>
      <c r="BM37" s="37">
        <f>(11000-BM36)+'WA4'!$A$5</f>
        <v>2860</v>
      </c>
      <c r="BN37" s="37">
        <f>(11000-BN36)+'WA4'!$A$5</f>
        <v>2850</v>
      </c>
      <c r="BO37" s="37">
        <f>(11000-BO36)+'WA4'!$A$5</f>
        <v>2840</v>
      </c>
      <c r="BP37" s="37">
        <f>(11000-BP36)+'WA4'!$A$5</f>
        <v>2830</v>
      </c>
      <c r="BQ37" s="37">
        <f>(11000-BQ36)+'WA4'!$A$5</f>
        <v>2820</v>
      </c>
      <c r="BR37" s="37">
        <f>(11000-BR36)+'WA4'!$A$5</f>
        <v>2810</v>
      </c>
      <c r="BS37" s="37">
        <f>(11000-BS36)+'WA4'!$A$5</f>
        <v>2800</v>
      </c>
      <c r="BT37" s="37">
        <f>(11000-BT36)+'WA4'!$A$5</f>
        <v>2790</v>
      </c>
      <c r="BU37" s="37">
        <f>(11000-BU36)+'WA4'!$A$5</f>
        <v>2780</v>
      </c>
      <c r="BV37" s="37">
        <f>(11000-BV36)+'WA4'!$A$5</f>
        <v>2770</v>
      </c>
      <c r="BW37" s="37">
        <f>(11000-BW36)+'WA4'!$A$5</f>
        <v>2760</v>
      </c>
      <c r="BX37" s="37">
        <f>(11000-BX36)+'WA4'!$A$5</f>
        <v>2750</v>
      </c>
      <c r="BY37" s="37">
        <f>(11000-BY36)+'WA4'!$A$5</f>
        <v>2740</v>
      </c>
      <c r="BZ37" s="37">
        <f>(11000-BZ36)+'WA4'!$A$5</f>
        <v>2730</v>
      </c>
      <c r="CA37" s="37">
        <f>(11000-CA36)+'WA4'!$A$5</f>
        <v>2720</v>
      </c>
      <c r="CB37" s="37">
        <f>(11000-CB36)+'WA4'!$A$5</f>
        <v>2710</v>
      </c>
      <c r="CC37" s="37">
        <f>(11000-CC36)+'WA4'!$A$5</f>
        <v>2700</v>
      </c>
      <c r="CD37" s="37">
        <f>(11000-CD36)+'WA4'!$A$5</f>
        <v>2690</v>
      </c>
      <c r="CE37" s="37">
        <f>(11000-CE36)+'WA4'!$A$5</f>
        <v>2680</v>
      </c>
      <c r="CF37" s="37">
        <f>(11000-CF36)+'WA4'!$A$5</f>
        <v>2670</v>
      </c>
      <c r="CG37" s="37">
        <f>(11000-CG36)+'WA4'!$A$5</f>
        <v>2660</v>
      </c>
      <c r="CH37" s="37">
        <f>(11000-CH36)+'WA4'!$A$5</f>
        <v>2650</v>
      </c>
      <c r="CI37" s="37">
        <f>(11000-CI36)+'WA4'!$A$5</f>
        <v>2640</v>
      </c>
      <c r="CJ37" s="37">
        <f>(11000-CJ36)+'WA4'!$A$5</f>
        <v>2630</v>
      </c>
      <c r="CK37" s="37">
        <f>(11000-CK36)+'WA4'!$A$5</f>
        <v>2620</v>
      </c>
      <c r="CL37" s="37">
        <f>(11000-CL36)+'WA4'!$A$5</f>
        <v>2610</v>
      </c>
      <c r="CM37" s="37">
        <f>(11000-CM36)+'WA4'!$A$5</f>
        <v>2600</v>
      </c>
      <c r="CN37" s="37">
        <f>(11000-CN36)+'WA4'!$A$5</f>
        <v>2590</v>
      </c>
      <c r="CO37" s="37">
        <f>(11000-CO36)+'WA4'!$A$5</f>
        <v>2580</v>
      </c>
      <c r="CP37" s="37">
        <f>(11000-CP36)+'WA4'!$A$5</f>
        <v>2570</v>
      </c>
      <c r="CQ37" s="37">
        <f>(11000-CQ36)+'WA4'!$A$5</f>
        <v>2560</v>
      </c>
      <c r="CR37" s="37">
        <f>(11000-CR36)+'WA4'!$A$5</f>
        <v>2550</v>
      </c>
      <c r="CS37" s="37">
        <f>(11000-CS36)+'WA4'!$A$5</f>
        <v>2540</v>
      </c>
      <c r="CT37" s="37">
        <f>(11000-CT36)+'WA4'!$A$5</f>
        <v>2530</v>
      </c>
      <c r="CU37" s="37">
        <f>(11000-CU36)+'WA4'!$A$5</f>
        <v>2520</v>
      </c>
      <c r="CV37" s="37">
        <f>(11000-CV36)+'WA4'!$A$5</f>
        <v>2510</v>
      </c>
      <c r="CW37" s="37">
        <f>(11000-CW36)+'WA4'!$A$5</f>
        <v>2500</v>
      </c>
      <c r="CX37" s="37">
        <f>(11000-CX36)+'WA4'!$A$5</f>
        <v>2490</v>
      </c>
    </row>
    <row r="38" spans="1:102" x14ac:dyDescent="0.2">
      <c r="B38" s="154" t="s">
        <v>146</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1" t="s">
        <v>93</v>
      </c>
      <c r="CG38" s="33"/>
      <c r="CH38" s="33"/>
      <c r="CI38" s="33"/>
      <c r="CJ38" s="33"/>
      <c r="CK38" s="33"/>
      <c r="CL38" s="33"/>
      <c r="CM38" s="33"/>
      <c r="CN38" s="33"/>
      <c r="CO38" s="33"/>
      <c r="CP38" s="33"/>
      <c r="CQ38" s="33"/>
      <c r="CR38" s="33"/>
      <c r="CS38" s="33"/>
      <c r="CT38" s="33"/>
      <c r="CU38" s="33"/>
      <c r="CV38" s="33"/>
      <c r="CW38" s="33"/>
    </row>
    <row r="39" spans="1:102" x14ac:dyDescent="0.2">
      <c r="B39" s="15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33"/>
      <c r="BA39" s="33"/>
      <c r="BB39" s="33"/>
      <c r="BC39" s="38"/>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row>
    <row r="40" spans="1:102" s="201" customFormat="1" x14ac:dyDescent="0.2">
      <c r="A40" s="206" t="s">
        <v>6</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row>
    <row r="41" spans="1:102" s="208" customFormat="1" x14ac:dyDescent="0.2">
      <c r="AE41" s="208" t="s">
        <v>2055</v>
      </c>
    </row>
    <row r="42" spans="1:102" s="208" customFormat="1" x14ac:dyDescent="0.2">
      <c r="AO42" s="208" t="s">
        <v>2065</v>
      </c>
    </row>
    <row r="43" spans="1:102" s="208" customFormat="1" x14ac:dyDescent="0.2">
      <c r="BI43" s="208" t="s">
        <v>1532</v>
      </c>
    </row>
    <row r="44" spans="1:102" s="208" customFormat="1" x14ac:dyDescent="0.2">
      <c r="BK44" s="208" t="s">
        <v>2084</v>
      </c>
    </row>
    <row r="45" spans="1:102" s="208" customFormat="1" x14ac:dyDescent="0.2">
      <c r="BL45" s="208" t="s">
        <v>2085</v>
      </c>
    </row>
    <row r="46" spans="1:102" s="202" customFormat="1" x14ac:dyDescent="0.2">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BP46" s="202" t="s">
        <v>1533</v>
      </c>
    </row>
    <row r="47" spans="1:102" s="202" customFormat="1" x14ac:dyDescent="0.2">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BZ47" s="202" t="s">
        <v>1534</v>
      </c>
    </row>
    <row r="48" spans="1:102" s="202" customFormat="1" x14ac:dyDescent="0.2">
      <c r="A48" s="199"/>
      <c r="CN48" s="202" t="s">
        <v>1535</v>
      </c>
    </row>
    <row r="49" spans="1:92" s="203" customFormat="1" x14ac:dyDescent="0.2">
      <c r="A49" s="200"/>
    </row>
    <row r="50" spans="1:92" s="166" customFormat="1" x14ac:dyDescent="0.2">
      <c r="A50" s="491" t="s">
        <v>942</v>
      </c>
    </row>
    <row r="51" spans="1:92" s="5" customFormat="1" x14ac:dyDescent="0.2">
      <c r="A51" s="322" t="s">
        <v>966</v>
      </c>
    </row>
    <row r="52" spans="1:92" s="168" customFormat="1" x14ac:dyDescent="0.2">
      <c r="A52" s="492"/>
    </row>
    <row r="53" spans="1:92" x14ac:dyDescent="0.2">
      <c r="A53" s="69" t="s">
        <v>153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row>
    <row r="54" spans="1:92" x14ac:dyDescent="0.2">
      <c r="I54" s="4"/>
      <c r="J54" s="1" t="s">
        <v>2107</v>
      </c>
    </row>
    <row r="55" spans="1:92" x14ac:dyDescent="0.2">
      <c r="M55" s="1" t="s">
        <v>2040</v>
      </c>
    </row>
    <row r="56" spans="1:92" x14ac:dyDescent="0.2">
      <c r="P56" s="1" t="s">
        <v>2043</v>
      </c>
    </row>
    <row r="57" spans="1:92" x14ac:dyDescent="0.2">
      <c r="A57" s="56"/>
      <c r="S57" s="1" t="s">
        <v>1950</v>
      </c>
    </row>
    <row r="58" spans="1:92" x14ac:dyDescent="0.2">
      <c r="A58" s="56"/>
      <c r="AA58" s="1" t="s">
        <v>2108</v>
      </c>
    </row>
    <row r="59" spans="1:92" x14ac:dyDescent="0.2">
      <c r="A59" s="56"/>
      <c r="AD59" s="1" t="s">
        <v>2016</v>
      </c>
    </row>
    <row r="60" spans="1:92" x14ac:dyDescent="0.2">
      <c r="A60" s="56"/>
      <c r="BZ60" s="33" t="s">
        <v>1536</v>
      </c>
    </row>
    <row r="61" spans="1:92" s="167" customFormat="1" x14ac:dyDescent="0.2">
      <c r="A61" s="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row>
    <row r="62" spans="1:92" x14ac:dyDescent="0.2">
      <c r="A62" s="182" t="s">
        <v>0</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CN62" s="1" t="s">
        <v>1537</v>
      </c>
    </row>
    <row r="63" spans="1:92" x14ac:dyDescent="0.2">
      <c r="A63" s="69"/>
      <c r="B63" s="33"/>
      <c r="C63" s="33"/>
      <c r="D63" s="33"/>
      <c r="E63" s="33"/>
      <c r="F63" s="33"/>
      <c r="G63" s="33"/>
      <c r="H63" s="33"/>
      <c r="I63" s="33"/>
      <c r="J63" s="33"/>
      <c r="K63" s="33"/>
      <c r="L63" s="33"/>
      <c r="M63" s="33" t="s">
        <v>2106</v>
      </c>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row>
    <row r="64" spans="1:92" x14ac:dyDescent="0.2">
      <c r="A64" s="56"/>
      <c r="O64" s="1" t="s">
        <v>2042</v>
      </c>
    </row>
    <row r="65" spans="1:97" x14ac:dyDescent="0.2">
      <c r="A65" s="56"/>
      <c r="T65" s="1" t="s">
        <v>2046</v>
      </c>
    </row>
    <row r="66" spans="1:97" x14ac:dyDescent="0.2">
      <c r="A66" s="56"/>
      <c r="Z66" s="1" t="s">
        <v>2105</v>
      </c>
    </row>
    <row r="67" spans="1:97" x14ac:dyDescent="0.2">
      <c r="A67" s="6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CQ67" s="1" t="s">
        <v>1538</v>
      </c>
    </row>
    <row r="68" spans="1:97" s="167" customFormat="1" x14ac:dyDescent="0.2">
      <c r="A68" s="69"/>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CS68" s="167" t="s">
        <v>1539</v>
      </c>
    </row>
    <row r="69" spans="1:97" x14ac:dyDescent="0.2">
      <c r="A69" s="182" t="s">
        <v>4</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97" x14ac:dyDescent="0.2">
      <c r="A70" s="56"/>
      <c r="S70" s="1" t="s">
        <v>2103</v>
      </c>
    </row>
    <row r="71" spans="1:97" x14ac:dyDescent="0.2">
      <c r="A71" s="56"/>
      <c r="W71" s="1" t="s">
        <v>2102</v>
      </c>
    </row>
    <row r="72" spans="1:97" x14ac:dyDescent="0.2">
      <c r="A72" s="56"/>
      <c r="AN72" s="1" t="s">
        <v>2064</v>
      </c>
    </row>
    <row r="73" spans="1:97" x14ac:dyDescent="0.2">
      <c r="A73" s="6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t="s">
        <v>2104</v>
      </c>
      <c r="BS73" s="33"/>
      <c r="BT73" s="33"/>
      <c r="BU73" s="33"/>
      <c r="BV73" s="33"/>
      <c r="BW73" s="33"/>
      <c r="BX73" s="33"/>
    </row>
    <row r="74" spans="1:97" x14ac:dyDescent="0.2">
      <c r="A74" s="6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CG74" s="1" t="s">
        <v>1540</v>
      </c>
    </row>
    <row r="75" spans="1:97" x14ac:dyDescent="0.2">
      <c r="A75" s="6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CN75" s="1" t="s">
        <v>1535</v>
      </c>
    </row>
    <row r="76" spans="1:97" s="167" customFormat="1" x14ac:dyDescent="0.2">
      <c r="A76" s="69"/>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row>
    <row r="77" spans="1:97" x14ac:dyDescent="0.2">
      <c r="A77" s="182" t="s">
        <v>2</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97" x14ac:dyDescent="0.2">
      <c r="A78" s="56"/>
      <c r="R78" s="1" t="s">
        <v>2101</v>
      </c>
    </row>
    <row r="79" spans="1:97" x14ac:dyDescent="0.2">
      <c r="A79" s="56"/>
      <c r="U79" s="1" t="s">
        <v>2139</v>
      </c>
    </row>
    <row r="80" spans="1:97" x14ac:dyDescent="0.2">
      <c r="A80" s="56"/>
      <c r="Y80" s="1" t="s">
        <v>2100</v>
      </c>
    </row>
    <row r="81" spans="1:86"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t="s">
        <v>2099</v>
      </c>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8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86" x14ac:dyDescent="0.2">
      <c r="A83" s="6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86" x14ac:dyDescent="0.2">
      <c r="A84" s="69"/>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row>
    <row r="85" spans="1:86" x14ac:dyDescent="0.2">
      <c r="A85" s="69"/>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row>
    <row r="86" spans="1:86" x14ac:dyDescent="0.2">
      <c r="A86" s="6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CH86" s="1" t="s">
        <v>2140</v>
      </c>
    </row>
    <row r="87" spans="1:86" s="167" customFormat="1" x14ac:dyDescent="0.2">
      <c r="A87" s="69"/>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row>
    <row r="88" spans="1:86" x14ac:dyDescent="0.2">
      <c r="A88" s="182" t="s">
        <v>3</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row>
    <row r="89" spans="1:86" x14ac:dyDescent="0.2">
      <c r="A89" s="56"/>
      <c r="AZ89" s="1" t="s">
        <v>2143</v>
      </c>
    </row>
    <row r="90" spans="1:86" x14ac:dyDescent="0.2">
      <c r="A90" s="56"/>
      <c r="BB90" s="1" t="s">
        <v>2150</v>
      </c>
    </row>
    <row r="91" spans="1:86" x14ac:dyDescent="0.2">
      <c r="A91" s="69"/>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CD91" s="1" t="s">
        <v>2151</v>
      </c>
    </row>
    <row r="92" spans="1:86" s="167" customFormat="1" x14ac:dyDescent="0.2">
      <c r="A92" s="69"/>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row>
    <row r="93" spans="1:86" x14ac:dyDescent="0.2">
      <c r="A93" s="182" t="s">
        <v>167</v>
      </c>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row>
    <row r="94" spans="1:86" x14ac:dyDescent="0.2">
      <c r="A94" s="69"/>
      <c r="B94" s="33"/>
      <c r="C94" s="33"/>
      <c r="D94" s="33"/>
      <c r="E94" s="33"/>
      <c r="F94" s="33"/>
      <c r="G94" s="33"/>
      <c r="H94" s="33"/>
      <c r="I94" s="33"/>
      <c r="J94" s="33"/>
      <c r="K94" s="33"/>
      <c r="L94" s="33"/>
      <c r="M94" s="33"/>
      <c r="N94" s="33"/>
      <c r="O94" s="33"/>
      <c r="P94" s="33"/>
      <c r="Q94" s="33"/>
      <c r="R94" s="33"/>
      <c r="S94" s="33" t="s">
        <v>2185</v>
      </c>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row>
    <row r="95" spans="1:86" x14ac:dyDescent="0.2">
      <c r="A95" s="56"/>
      <c r="AC95" s="1" t="s">
        <v>2175</v>
      </c>
    </row>
    <row r="96" spans="1:86" x14ac:dyDescent="0.2">
      <c r="A96" s="56"/>
      <c r="AF96" s="1" t="s">
        <v>2056</v>
      </c>
    </row>
    <row r="97" spans="1:86" x14ac:dyDescent="0.2">
      <c r="A97" s="56"/>
      <c r="AG97" s="1" t="s">
        <v>2057</v>
      </c>
    </row>
    <row r="98" spans="1:86" x14ac:dyDescent="0.2">
      <c r="A98" s="56"/>
      <c r="AH98" s="1" t="s">
        <v>2058</v>
      </c>
    </row>
    <row r="99" spans="1:86" x14ac:dyDescent="0.2">
      <c r="A99" s="56"/>
      <c r="AI99" s="1" t="s">
        <v>2059</v>
      </c>
    </row>
    <row r="100" spans="1:86" x14ac:dyDescent="0.2">
      <c r="A100" s="56"/>
      <c r="AQ100" s="1" t="s">
        <v>2067</v>
      </c>
    </row>
    <row r="101" spans="1:86" x14ac:dyDescent="0.2">
      <c r="A101" s="56"/>
      <c r="AR101" s="1" t="s">
        <v>2068</v>
      </c>
    </row>
    <row r="102" spans="1:86" x14ac:dyDescent="0.2">
      <c r="A102" s="56"/>
      <c r="AS102" s="1" t="s">
        <v>2069</v>
      </c>
    </row>
    <row r="103" spans="1:86" x14ac:dyDescent="0.2">
      <c r="A103" s="56"/>
      <c r="AY103" s="1" t="s">
        <v>2073</v>
      </c>
    </row>
    <row r="104" spans="1:86" x14ac:dyDescent="0.2">
      <c r="A104" s="56"/>
      <c r="BC104" s="1" t="s">
        <v>2076</v>
      </c>
    </row>
    <row r="105" spans="1:86" x14ac:dyDescent="0.2">
      <c r="A105" s="56"/>
      <c r="BD105" s="1" t="s">
        <v>2077</v>
      </c>
    </row>
    <row r="106" spans="1:86" x14ac:dyDescent="0.2">
      <c r="A106" s="56"/>
      <c r="BU106" s="1" t="s">
        <v>2094</v>
      </c>
    </row>
    <row r="107" spans="1:86" x14ac:dyDescent="0.2">
      <c r="A107" s="56"/>
      <c r="CE107" s="1" t="s">
        <v>1542</v>
      </c>
    </row>
    <row r="108" spans="1:86" s="167" customFormat="1" x14ac:dyDescent="0.2">
      <c r="A108" s="69"/>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CE108" s="1"/>
    </row>
    <row r="109" spans="1:86" s="213" customFormat="1" x14ac:dyDescent="0.2">
      <c r="A109" s="212" t="s">
        <v>5</v>
      </c>
    </row>
    <row r="110" spans="1:86" s="213" customFormat="1" x14ac:dyDescent="0.2">
      <c r="A110" s="214" t="s">
        <v>1901</v>
      </c>
      <c r="BE110" s="213" t="s">
        <v>2098</v>
      </c>
    </row>
    <row r="111" spans="1:86" s="213" customFormat="1" x14ac:dyDescent="0.2">
      <c r="A111" s="214" t="s">
        <v>943</v>
      </c>
      <c r="BU111" s="213" t="s">
        <v>2094</v>
      </c>
    </row>
    <row r="112" spans="1:86" s="213" customFormat="1" x14ac:dyDescent="0.2">
      <c r="A112" s="214"/>
      <c r="CH112" s="213" t="s">
        <v>1552</v>
      </c>
    </row>
    <row r="113" spans="1:87" s="213" customFormat="1" x14ac:dyDescent="0.2">
      <c r="A113" s="216"/>
      <c r="CI113" s="213" t="s">
        <v>2411</v>
      </c>
    </row>
    <row r="114" spans="1:87" s="215" customFormat="1" x14ac:dyDescent="0.2">
      <c r="A114" s="214"/>
    </row>
    <row r="115" spans="1:87" x14ac:dyDescent="0.2">
      <c r="A115" s="182" t="s">
        <v>96</v>
      </c>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row>
    <row r="116" spans="1:87" x14ac:dyDescent="0.2">
      <c r="A116" s="69"/>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t="s">
        <v>1543</v>
      </c>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row>
    <row r="117" spans="1:87" x14ac:dyDescent="0.2">
      <c r="A117" s="69"/>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t="s">
        <v>1544</v>
      </c>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row>
    <row r="118" spans="1:87" s="167" customFormat="1" x14ac:dyDescent="0.2">
      <c r="A118" s="69"/>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row>
    <row r="119" spans="1:87" s="56" customFormat="1" x14ac:dyDescent="0.2">
      <c r="A119" s="182" t="s">
        <v>283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row>
    <row r="120" spans="1:87" s="56" customFormat="1" x14ac:dyDescent="0.2">
      <c r="A120" s="69"/>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row>
    <row r="121" spans="1:87" s="167" customFormat="1" x14ac:dyDescent="0.2">
      <c r="A121" s="69"/>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row>
    <row r="122" spans="1:87" x14ac:dyDescent="0.2">
      <c r="A122" s="182" t="s">
        <v>7</v>
      </c>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row>
    <row r="123" spans="1:87" x14ac:dyDescent="0.2">
      <c r="A123" s="69"/>
      <c r="B123" s="33"/>
      <c r="C123" s="33"/>
      <c r="D123" s="33"/>
      <c r="E123" s="1" t="s">
        <v>2017</v>
      </c>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row>
    <row r="124" spans="1:87" x14ac:dyDescent="0.2">
      <c r="A124" s="69"/>
      <c r="B124" s="33"/>
      <c r="C124" s="33"/>
      <c r="D124" s="33"/>
      <c r="E124" s="1" t="s">
        <v>2020</v>
      </c>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row>
    <row r="125" spans="1:87" x14ac:dyDescent="0.2">
      <c r="A125" s="69"/>
      <c r="B125" s="33"/>
      <c r="C125" s="33"/>
      <c r="D125" s="33"/>
      <c r="E125" s="1" t="s">
        <v>2018</v>
      </c>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row>
    <row r="126" spans="1:87" x14ac:dyDescent="0.2">
      <c r="A126" s="56"/>
      <c r="F126" s="1" t="s">
        <v>2019</v>
      </c>
    </row>
    <row r="127" spans="1:87" x14ac:dyDescent="0.2">
      <c r="A127" s="56"/>
      <c r="G127" s="1" t="s">
        <v>2021</v>
      </c>
    </row>
    <row r="128" spans="1:87" x14ac:dyDescent="0.2">
      <c r="A128" s="56"/>
      <c r="I128" s="1" t="s">
        <v>2022</v>
      </c>
    </row>
    <row r="129" spans="1:24" x14ac:dyDescent="0.2">
      <c r="A129" s="56"/>
      <c r="I129" s="4"/>
      <c r="J129" s="1" t="s">
        <v>2023</v>
      </c>
    </row>
    <row r="130" spans="1:24" x14ac:dyDescent="0.2">
      <c r="A130" s="56"/>
      <c r="K130" s="1" t="s">
        <v>2024</v>
      </c>
    </row>
    <row r="131" spans="1:24" x14ac:dyDescent="0.2">
      <c r="A131" s="56"/>
      <c r="L131" s="1" t="s">
        <v>2025</v>
      </c>
    </row>
    <row r="132" spans="1:24" x14ac:dyDescent="0.2">
      <c r="A132" s="56"/>
      <c r="M132" s="1" t="s">
        <v>2040</v>
      </c>
    </row>
    <row r="133" spans="1:24" x14ac:dyDescent="0.2">
      <c r="A133" s="56"/>
      <c r="N133" s="1" t="s">
        <v>2041</v>
      </c>
    </row>
    <row r="134" spans="1:24" x14ac:dyDescent="0.2">
      <c r="A134" s="56"/>
      <c r="O134" s="1" t="s">
        <v>2042</v>
      </c>
    </row>
    <row r="135" spans="1:24" x14ac:dyDescent="0.2">
      <c r="A135" s="56"/>
      <c r="P135" s="1" t="s">
        <v>2043</v>
      </c>
    </row>
    <row r="136" spans="1:24" x14ac:dyDescent="0.2">
      <c r="A136" s="56"/>
      <c r="Q136" s="1" t="s">
        <v>2044</v>
      </c>
    </row>
    <row r="137" spans="1:24" x14ac:dyDescent="0.2">
      <c r="A137" s="56"/>
      <c r="R137" s="1" t="s">
        <v>2045</v>
      </c>
    </row>
    <row r="138" spans="1:24" x14ac:dyDescent="0.2">
      <c r="A138" s="56"/>
      <c r="S138" s="1" t="s">
        <v>1950</v>
      </c>
    </row>
    <row r="139" spans="1:24" x14ac:dyDescent="0.2">
      <c r="A139" s="56"/>
      <c r="S139" s="1" t="s">
        <v>2184</v>
      </c>
    </row>
    <row r="140" spans="1:24" x14ac:dyDescent="0.2">
      <c r="A140" s="56"/>
      <c r="T140" s="1" t="s">
        <v>2046</v>
      </c>
    </row>
    <row r="141" spans="1:24" x14ac:dyDescent="0.2">
      <c r="A141" s="56"/>
      <c r="U141" s="1" t="s">
        <v>2141</v>
      </c>
    </row>
    <row r="142" spans="1:24" x14ac:dyDescent="0.2">
      <c r="A142" s="56"/>
      <c r="V142" s="1" t="s">
        <v>2047</v>
      </c>
    </row>
    <row r="143" spans="1:24" x14ac:dyDescent="0.2">
      <c r="A143" s="56"/>
      <c r="W143" s="1" t="s">
        <v>2048</v>
      </c>
    </row>
    <row r="144" spans="1:24" x14ac:dyDescent="0.2">
      <c r="A144" s="56"/>
      <c r="X144" s="1" t="s">
        <v>2049</v>
      </c>
    </row>
    <row r="145" spans="1:37" x14ac:dyDescent="0.2">
      <c r="A145" s="56"/>
      <c r="Y145" s="1" t="s">
        <v>2050</v>
      </c>
    </row>
    <row r="146" spans="1:37" x14ac:dyDescent="0.2">
      <c r="A146" s="56"/>
      <c r="Z146" s="1" t="s">
        <v>2051</v>
      </c>
    </row>
    <row r="147" spans="1:37" x14ac:dyDescent="0.2">
      <c r="A147" s="56"/>
      <c r="AA147" s="1" t="s">
        <v>2052</v>
      </c>
    </row>
    <row r="148" spans="1:37" x14ac:dyDescent="0.2">
      <c r="A148" s="56"/>
      <c r="AB148" s="1" t="s">
        <v>2053</v>
      </c>
    </row>
    <row r="149" spans="1:37" x14ac:dyDescent="0.2">
      <c r="A149" s="56"/>
      <c r="AC149" s="1" t="s">
        <v>2054</v>
      </c>
    </row>
    <row r="150" spans="1:37" x14ac:dyDescent="0.2">
      <c r="A150" s="56"/>
      <c r="AC150" s="1" t="s">
        <v>2175</v>
      </c>
    </row>
    <row r="151" spans="1:37" x14ac:dyDescent="0.2">
      <c r="A151" s="56"/>
      <c r="AD151" s="5" t="s">
        <v>1579</v>
      </c>
    </row>
    <row r="152" spans="1:37" x14ac:dyDescent="0.2">
      <c r="A152" s="56"/>
      <c r="AD152" s="1" t="s">
        <v>2230</v>
      </c>
    </row>
    <row r="153" spans="1:37" x14ac:dyDescent="0.2">
      <c r="A153" s="56"/>
      <c r="AD153" s="1" t="s">
        <v>2016</v>
      </c>
    </row>
    <row r="154" spans="1:37" x14ac:dyDescent="0.2">
      <c r="A154" s="56"/>
      <c r="AE154" s="1" t="s">
        <v>2055</v>
      </c>
    </row>
    <row r="155" spans="1:37" x14ac:dyDescent="0.2">
      <c r="A155" s="56"/>
      <c r="AF155" s="1" t="s">
        <v>2056</v>
      </c>
    </row>
    <row r="156" spans="1:37" x14ac:dyDescent="0.2">
      <c r="A156" s="56"/>
      <c r="AG156" s="1" t="s">
        <v>2057</v>
      </c>
    </row>
    <row r="157" spans="1:37" x14ac:dyDescent="0.2">
      <c r="A157" s="56"/>
      <c r="AH157" s="1" t="s">
        <v>2058</v>
      </c>
    </row>
    <row r="158" spans="1:37" x14ac:dyDescent="0.2">
      <c r="A158" s="56"/>
      <c r="AI158" s="1" t="s">
        <v>2059</v>
      </c>
    </row>
    <row r="159" spans="1:37" x14ac:dyDescent="0.2">
      <c r="A159" s="56"/>
      <c r="AJ159" s="1" t="s">
        <v>2060</v>
      </c>
    </row>
    <row r="160" spans="1:37" x14ac:dyDescent="0.2">
      <c r="A160" s="56"/>
      <c r="AK160" s="1" t="s">
        <v>2061</v>
      </c>
    </row>
    <row r="161" spans="1:53" x14ac:dyDescent="0.2">
      <c r="A161" s="56"/>
      <c r="AL161" s="1" t="s">
        <v>2062</v>
      </c>
    </row>
    <row r="162" spans="1:53" x14ac:dyDescent="0.2">
      <c r="A162" s="56"/>
      <c r="AM162" s="1" t="s">
        <v>2063</v>
      </c>
    </row>
    <row r="163" spans="1:53" x14ac:dyDescent="0.2">
      <c r="A163" s="56"/>
      <c r="AN163" s="1" t="s">
        <v>2064</v>
      </c>
    </row>
    <row r="164" spans="1:53" x14ac:dyDescent="0.2">
      <c r="A164" s="56"/>
      <c r="AO164" s="1" t="s">
        <v>2065</v>
      </c>
    </row>
    <row r="165" spans="1:53" x14ac:dyDescent="0.2">
      <c r="A165" s="56"/>
      <c r="AP165" s="1" t="s">
        <v>2066</v>
      </c>
    </row>
    <row r="166" spans="1:53" x14ac:dyDescent="0.2">
      <c r="A166" s="56"/>
      <c r="AQ166" s="1" t="s">
        <v>2067</v>
      </c>
    </row>
    <row r="167" spans="1:53" x14ac:dyDescent="0.2">
      <c r="A167" s="56"/>
      <c r="AR167" s="1" t="s">
        <v>2068</v>
      </c>
    </row>
    <row r="168" spans="1:53" x14ac:dyDescent="0.2">
      <c r="A168" s="56"/>
      <c r="AS168" s="1" t="s">
        <v>2069</v>
      </c>
    </row>
    <row r="169" spans="1:53" x14ac:dyDescent="0.2">
      <c r="A169" s="56"/>
      <c r="AT169" s="1" t="s">
        <v>2227</v>
      </c>
    </row>
    <row r="170" spans="1:53" x14ac:dyDescent="0.2">
      <c r="A170" s="56"/>
      <c r="AU170" s="1" t="s">
        <v>2263</v>
      </c>
    </row>
    <row r="171" spans="1:53" x14ac:dyDescent="0.2">
      <c r="A171" s="56"/>
      <c r="AV171" s="1" t="s">
        <v>2070</v>
      </c>
    </row>
    <row r="172" spans="1:53" x14ac:dyDescent="0.2">
      <c r="A172" s="56"/>
      <c r="AW172" s="1" t="s">
        <v>2071</v>
      </c>
    </row>
    <row r="173" spans="1:53" x14ac:dyDescent="0.2">
      <c r="A173" s="56"/>
      <c r="AX173" s="1" t="s">
        <v>2072</v>
      </c>
    </row>
    <row r="174" spans="1:53" x14ac:dyDescent="0.2">
      <c r="A174" s="56"/>
      <c r="AY174" s="1" t="s">
        <v>2073</v>
      </c>
    </row>
    <row r="175" spans="1:53" x14ac:dyDescent="0.2">
      <c r="A175" s="56"/>
      <c r="AZ175" s="1" t="s">
        <v>2143</v>
      </c>
    </row>
    <row r="176" spans="1:53" x14ac:dyDescent="0.2">
      <c r="A176" s="56"/>
      <c r="BA176" s="1" t="s">
        <v>2074</v>
      </c>
    </row>
    <row r="177" spans="1:69" x14ac:dyDescent="0.2">
      <c r="A177" s="56"/>
      <c r="BB177" s="1" t="s">
        <v>2075</v>
      </c>
    </row>
    <row r="178" spans="1:69" x14ac:dyDescent="0.2">
      <c r="A178" s="56"/>
      <c r="BC178" s="1" t="s">
        <v>2076</v>
      </c>
    </row>
    <row r="179" spans="1:69" x14ac:dyDescent="0.2">
      <c r="A179" s="56"/>
      <c r="BD179" s="1" t="s">
        <v>2077</v>
      </c>
    </row>
    <row r="180" spans="1:69" x14ac:dyDescent="0.2">
      <c r="A180" s="56"/>
      <c r="BE180" s="1" t="s">
        <v>2078</v>
      </c>
    </row>
    <row r="181" spans="1:69" x14ac:dyDescent="0.2">
      <c r="A181" s="56"/>
      <c r="BF181" s="1" t="s">
        <v>2079</v>
      </c>
    </row>
    <row r="182" spans="1:69" x14ac:dyDescent="0.2">
      <c r="A182" s="56"/>
      <c r="BG182" s="1" t="s">
        <v>2080</v>
      </c>
    </row>
    <row r="183" spans="1:69" x14ac:dyDescent="0.2">
      <c r="A183" s="56"/>
      <c r="BH183" s="1" t="s">
        <v>2081</v>
      </c>
    </row>
    <row r="184" spans="1:69" x14ac:dyDescent="0.2">
      <c r="A184" s="56"/>
      <c r="BI184" s="1" t="s">
        <v>2082</v>
      </c>
    </row>
    <row r="185" spans="1:69" x14ac:dyDescent="0.2">
      <c r="A185" s="56"/>
      <c r="BJ185" s="1" t="s">
        <v>2083</v>
      </c>
    </row>
    <row r="186" spans="1:69" x14ac:dyDescent="0.2">
      <c r="A186" s="56"/>
      <c r="BK186" s="1" t="s">
        <v>2084</v>
      </c>
    </row>
    <row r="187" spans="1:69" x14ac:dyDescent="0.2">
      <c r="A187" s="56"/>
      <c r="BL187" s="1" t="s">
        <v>2085</v>
      </c>
    </row>
    <row r="188" spans="1:69" x14ac:dyDescent="0.2">
      <c r="A188" s="56"/>
      <c r="BM188" s="1" t="s">
        <v>2086</v>
      </c>
    </row>
    <row r="189" spans="1:69" x14ac:dyDescent="0.2">
      <c r="A189" s="56"/>
      <c r="BN189" s="1" t="s">
        <v>2087</v>
      </c>
    </row>
    <row r="190" spans="1:69" x14ac:dyDescent="0.2">
      <c r="A190" s="56"/>
      <c r="BO190" s="1" t="s">
        <v>2088</v>
      </c>
    </row>
    <row r="191" spans="1:69" x14ac:dyDescent="0.2">
      <c r="A191" s="56"/>
      <c r="BP191" s="1" t="s">
        <v>2089</v>
      </c>
    </row>
    <row r="192" spans="1:69" x14ac:dyDescent="0.2">
      <c r="A192" s="56"/>
      <c r="BQ192" s="1" t="s">
        <v>2090</v>
      </c>
    </row>
    <row r="193" spans="1:84" x14ac:dyDescent="0.2">
      <c r="A193" s="56"/>
      <c r="BR193" s="1" t="s">
        <v>2091</v>
      </c>
    </row>
    <row r="194" spans="1:84" x14ac:dyDescent="0.2">
      <c r="A194" s="56"/>
      <c r="BS194" s="1" t="s">
        <v>2092</v>
      </c>
    </row>
    <row r="195" spans="1:84" x14ac:dyDescent="0.2">
      <c r="A195" s="56"/>
      <c r="N195" s="5"/>
      <c r="BT195" s="1" t="s">
        <v>2093</v>
      </c>
    </row>
    <row r="196" spans="1:84" x14ac:dyDescent="0.2">
      <c r="A196" s="56"/>
      <c r="BU196" s="1" t="s">
        <v>2094</v>
      </c>
    </row>
    <row r="197" spans="1:84" x14ac:dyDescent="0.2">
      <c r="A197" s="56"/>
      <c r="BV197" s="1" t="s">
        <v>2095</v>
      </c>
    </row>
    <row r="198" spans="1:84" x14ac:dyDescent="0.2">
      <c r="A198" s="56"/>
      <c r="BW198" s="1" t="s">
        <v>2096</v>
      </c>
    </row>
    <row r="199" spans="1:84" x14ac:dyDescent="0.2">
      <c r="A199" s="56"/>
      <c r="BX199" s="1" t="s">
        <v>2097</v>
      </c>
    </row>
    <row r="200" spans="1:84" x14ac:dyDescent="0.2">
      <c r="A200" s="56"/>
      <c r="BY200" s="1" t="s">
        <v>1545</v>
      </c>
    </row>
    <row r="201" spans="1:84" x14ac:dyDescent="0.2">
      <c r="A201" s="56"/>
      <c r="BZ201" s="33" t="s">
        <v>1546</v>
      </c>
    </row>
    <row r="202" spans="1:84" x14ac:dyDescent="0.2">
      <c r="A202" s="56"/>
      <c r="BZ202" s="1" t="s">
        <v>1547</v>
      </c>
    </row>
    <row r="203" spans="1:84" x14ac:dyDescent="0.2">
      <c r="A203" s="56"/>
      <c r="CA203" s="1" t="s">
        <v>1548</v>
      </c>
    </row>
    <row r="204" spans="1:84" x14ac:dyDescent="0.2">
      <c r="A204" s="56"/>
      <c r="CB204" s="1" t="s">
        <v>1549</v>
      </c>
    </row>
    <row r="205" spans="1:84" x14ac:dyDescent="0.2">
      <c r="A205" s="56"/>
      <c r="CC205" s="1" t="s">
        <v>1550</v>
      </c>
    </row>
    <row r="206" spans="1:84" x14ac:dyDescent="0.2">
      <c r="A206" s="56"/>
      <c r="CD206" s="1" t="s">
        <v>1541</v>
      </c>
    </row>
    <row r="207" spans="1:84" x14ac:dyDescent="0.2">
      <c r="A207" s="56"/>
      <c r="CE207" s="1" t="s">
        <v>1542</v>
      </c>
    </row>
    <row r="208" spans="1:84" x14ac:dyDescent="0.2">
      <c r="A208" s="56"/>
      <c r="CF208" s="1" t="s">
        <v>1551</v>
      </c>
    </row>
    <row r="209" spans="1:99" x14ac:dyDescent="0.2">
      <c r="A209" s="56"/>
      <c r="CG209" s="1" t="s">
        <v>1540</v>
      </c>
    </row>
    <row r="210" spans="1:99" x14ac:dyDescent="0.2">
      <c r="A210" s="56"/>
      <c r="CH210" s="1" t="s">
        <v>1552</v>
      </c>
    </row>
    <row r="211" spans="1:99" x14ac:dyDescent="0.2">
      <c r="A211" s="56"/>
      <c r="CI211" s="1" t="s">
        <v>2411</v>
      </c>
    </row>
    <row r="212" spans="1:99" x14ac:dyDescent="0.2">
      <c r="A212" s="56"/>
      <c r="CJ212" s="1" t="s">
        <v>1553</v>
      </c>
    </row>
    <row r="213" spans="1:99" x14ac:dyDescent="0.2">
      <c r="A213" s="56"/>
      <c r="CK213" s="1" t="s">
        <v>1554</v>
      </c>
    </row>
    <row r="214" spans="1:99" x14ac:dyDescent="0.2">
      <c r="A214" s="56"/>
      <c r="CL214" s="1" t="s">
        <v>2239</v>
      </c>
    </row>
    <row r="215" spans="1:99" x14ac:dyDescent="0.2">
      <c r="A215" s="56"/>
      <c r="CL215" s="1" t="s">
        <v>2238</v>
      </c>
    </row>
    <row r="216" spans="1:99" x14ac:dyDescent="0.2">
      <c r="A216" s="56"/>
      <c r="CM216" s="1" t="s">
        <v>1555</v>
      </c>
    </row>
    <row r="217" spans="1:99" x14ac:dyDescent="0.2">
      <c r="A217" s="56"/>
      <c r="CN217" s="1" t="s">
        <v>1535</v>
      </c>
    </row>
    <row r="218" spans="1:99" x14ac:dyDescent="0.2">
      <c r="A218" s="56"/>
      <c r="CO218" s="1" t="s">
        <v>1556</v>
      </c>
    </row>
    <row r="219" spans="1:99" x14ac:dyDescent="0.2">
      <c r="A219" s="56"/>
      <c r="CP219" s="1" t="s">
        <v>1557</v>
      </c>
    </row>
    <row r="220" spans="1:99" x14ac:dyDescent="0.2">
      <c r="A220" s="56"/>
      <c r="CQ220" s="1" t="s">
        <v>1558</v>
      </c>
    </row>
    <row r="221" spans="1:99" x14ac:dyDescent="0.2">
      <c r="A221" s="56"/>
      <c r="CR221" s="1" t="s">
        <v>2122</v>
      </c>
    </row>
    <row r="222" spans="1:99" x14ac:dyDescent="0.2">
      <c r="A222" s="56"/>
      <c r="CS222" s="1" t="s">
        <v>2123</v>
      </c>
    </row>
    <row r="223" spans="1:99" x14ac:dyDescent="0.2">
      <c r="A223" s="56"/>
      <c r="CT223" s="1" t="s">
        <v>1559</v>
      </c>
    </row>
    <row r="224" spans="1:99" x14ac:dyDescent="0.2">
      <c r="A224" s="56"/>
      <c r="CU224" s="1" t="s">
        <v>2124</v>
      </c>
    </row>
    <row r="225" spans="1:101" x14ac:dyDescent="0.2">
      <c r="A225" s="56"/>
      <c r="CV225" s="1" t="s">
        <v>1560</v>
      </c>
    </row>
    <row r="226" spans="1:101" x14ac:dyDescent="0.2">
      <c r="A226" s="56"/>
      <c r="CW226" s="1" t="s">
        <v>1561</v>
      </c>
    </row>
    <row r="227" spans="1:101" x14ac:dyDescent="0.2">
      <c r="A227" s="56"/>
    </row>
    <row r="228" spans="1:101" x14ac:dyDescent="0.2">
      <c r="A228" s="56"/>
    </row>
    <row r="229" spans="1:101" x14ac:dyDescent="0.2">
      <c r="A229" s="69"/>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row>
    <row r="230" spans="1:101" s="167" customFormat="1" x14ac:dyDescent="0.2">
      <c r="A230" s="69"/>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168"/>
      <c r="BE230" s="168"/>
      <c r="BF230" s="168"/>
      <c r="BG230" s="168"/>
      <c r="BH230" s="168"/>
      <c r="BI230" s="168"/>
      <c r="BJ230" s="168"/>
      <c r="BK230" s="168"/>
      <c r="BL230" s="168"/>
      <c r="BM230" s="168"/>
      <c r="BN230" s="168"/>
      <c r="BO230" s="168"/>
      <c r="BP230" s="168"/>
      <c r="BQ230" s="168"/>
      <c r="BR230" s="168"/>
      <c r="BS230" s="168"/>
      <c r="BT230" s="168"/>
      <c r="BU230" s="168"/>
      <c r="BV230" s="168"/>
      <c r="BW230" s="168"/>
      <c r="BX230" s="168"/>
    </row>
    <row r="231" spans="1:101" s="225" customFormat="1" x14ac:dyDescent="0.2">
      <c r="A231" s="224" t="s">
        <v>129</v>
      </c>
      <c r="E231" s="225" t="s">
        <v>2017</v>
      </c>
    </row>
    <row r="232" spans="1:101" s="225" customFormat="1" x14ac:dyDescent="0.2">
      <c r="A232" s="226"/>
      <c r="E232" s="225" t="s">
        <v>2109</v>
      </c>
    </row>
    <row r="233" spans="1:101" s="225" customFormat="1" x14ac:dyDescent="0.2">
      <c r="A233" s="226"/>
      <c r="E233" s="225" t="s">
        <v>2018</v>
      </c>
    </row>
    <row r="234" spans="1:101" s="225" customFormat="1" x14ac:dyDescent="0.2">
      <c r="A234" s="226"/>
      <c r="F234" s="225" t="s">
        <v>2019</v>
      </c>
      <c r="P234" s="229"/>
    </row>
    <row r="235" spans="1:101" s="225" customFormat="1" x14ac:dyDescent="0.2">
      <c r="A235" s="226"/>
      <c r="G235" s="225" t="s">
        <v>2021</v>
      </c>
      <c r="P235" s="229"/>
    </row>
    <row r="236" spans="1:101" s="225" customFormat="1" x14ac:dyDescent="0.2">
      <c r="A236" s="226"/>
      <c r="L236" s="225" t="s">
        <v>1562</v>
      </c>
      <c r="P236" s="229"/>
    </row>
    <row r="237" spans="1:101" s="225" customFormat="1" x14ac:dyDescent="0.2">
      <c r="A237" s="226"/>
      <c r="P237" s="229"/>
    </row>
    <row r="238" spans="1:101" s="225" customFormat="1" x14ac:dyDescent="0.2">
      <c r="A238" s="226"/>
      <c r="P238" s="229"/>
      <c r="CS238" s="225" t="s">
        <v>2123</v>
      </c>
    </row>
    <row r="239" spans="1:101" s="225" customFormat="1" x14ac:dyDescent="0.2">
      <c r="A239" s="226"/>
      <c r="P239" s="229"/>
      <c r="CU239" s="225" t="s">
        <v>2125</v>
      </c>
    </row>
    <row r="240" spans="1:101" s="225" customFormat="1" x14ac:dyDescent="0.2">
      <c r="A240" s="229"/>
      <c r="CV240" s="225" t="s">
        <v>1560</v>
      </c>
    </row>
    <row r="241" spans="1:100" s="225" customFormat="1" x14ac:dyDescent="0.2">
      <c r="A241" s="226"/>
      <c r="P241" s="229"/>
      <c r="CV241" s="225" t="s">
        <v>1563</v>
      </c>
    </row>
    <row r="242" spans="1:100" s="228" customFormat="1" x14ac:dyDescent="0.2">
      <c r="A242" s="226"/>
    </row>
    <row r="243" spans="1:100" x14ac:dyDescent="0.2">
      <c r="A243" s="182" t="s">
        <v>585</v>
      </c>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row>
    <row r="244" spans="1:100" x14ac:dyDescent="0.2">
      <c r="A244" s="69"/>
      <c r="B244" s="33"/>
      <c r="C244" s="33"/>
      <c r="D244" s="33"/>
      <c r="E244" s="33"/>
      <c r="F244" s="33"/>
      <c r="G244" s="33"/>
      <c r="H244" s="33" t="s">
        <v>1564</v>
      </c>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row>
    <row r="245" spans="1:100" x14ac:dyDescent="0.2">
      <c r="A245" s="56"/>
      <c r="I245" s="1" t="s">
        <v>2022</v>
      </c>
    </row>
    <row r="246" spans="1:100" x14ac:dyDescent="0.2">
      <c r="A246" s="56"/>
      <c r="K246" s="1" t="s">
        <v>2024</v>
      </c>
    </row>
    <row r="247" spans="1:100" x14ac:dyDescent="0.2">
      <c r="A247" s="56"/>
      <c r="L247" s="1" t="s">
        <v>2110</v>
      </c>
    </row>
    <row r="248" spans="1:100" x14ac:dyDescent="0.2">
      <c r="A248" s="56"/>
      <c r="CF248" s="1" t="s">
        <v>1565</v>
      </c>
    </row>
    <row r="249" spans="1:100" x14ac:dyDescent="0.2">
      <c r="A249" s="56"/>
      <c r="CF249" s="1" t="s">
        <v>1566</v>
      </c>
    </row>
    <row r="250" spans="1:100" x14ac:dyDescent="0.2">
      <c r="A250" s="56"/>
      <c r="CG250" s="1" t="s">
        <v>1567</v>
      </c>
    </row>
    <row r="251" spans="1:100" x14ac:dyDescent="0.2">
      <c r="A251" s="56"/>
      <c r="CG251" s="1" t="s">
        <v>1568</v>
      </c>
    </row>
    <row r="252" spans="1:100" x14ac:dyDescent="0.2">
      <c r="A252" s="56"/>
      <c r="CG252" s="1" t="s">
        <v>1569</v>
      </c>
    </row>
    <row r="253" spans="1:100" x14ac:dyDescent="0.2">
      <c r="A253" s="56"/>
      <c r="CJ253" s="1" t="s">
        <v>1570</v>
      </c>
    </row>
    <row r="254" spans="1:100" x14ac:dyDescent="0.2">
      <c r="A254" s="69"/>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CJ254" s="1" t="s">
        <v>1571</v>
      </c>
    </row>
    <row r="255" spans="1:100" x14ac:dyDescent="0.2">
      <c r="A255" s="69"/>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CJ255" s="1" t="s">
        <v>1572</v>
      </c>
    </row>
    <row r="256" spans="1:100" x14ac:dyDescent="0.2">
      <c r="A256" s="69"/>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CJ256" s="1" t="s">
        <v>1573</v>
      </c>
    </row>
    <row r="257" spans="1:101" x14ac:dyDescent="0.2">
      <c r="A257" s="69"/>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CK257" s="1" t="s">
        <v>1574</v>
      </c>
    </row>
    <row r="258" spans="1:101" x14ac:dyDescent="0.2">
      <c r="A258" s="69"/>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CK258" s="1" t="s">
        <v>1575</v>
      </c>
    </row>
    <row r="259" spans="1:101" x14ac:dyDescent="0.2">
      <c r="A259" s="69"/>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CK259" s="1" t="s">
        <v>1576</v>
      </c>
    </row>
    <row r="260" spans="1:101" x14ac:dyDescent="0.2">
      <c r="A260" s="69"/>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CK260" s="1" t="s">
        <v>1577</v>
      </c>
    </row>
    <row r="261" spans="1:101" x14ac:dyDescent="0.2">
      <c r="A261" s="69"/>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CL261" s="1" t="s">
        <v>1578</v>
      </c>
    </row>
    <row r="262" spans="1:101" x14ac:dyDescent="0.2">
      <c r="A262" s="69"/>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row>
    <row r="263" spans="1:101" x14ac:dyDescent="0.2">
      <c r="A263" s="69"/>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row>
    <row r="264" spans="1:101" s="167" customFormat="1" x14ac:dyDescent="0.2">
      <c r="A264" s="69"/>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row>
    <row r="265" spans="1:101" x14ac:dyDescent="0.2">
      <c r="A265" s="182" t="s">
        <v>10</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row>
    <row r="266" spans="1:101" x14ac:dyDescent="0.2">
      <c r="A266" s="56"/>
      <c r="N266" s="1" t="s">
        <v>2041</v>
      </c>
    </row>
    <row r="267" spans="1:101" x14ac:dyDescent="0.2">
      <c r="A267" s="56"/>
      <c r="CW267" s="1" t="s">
        <v>1561</v>
      </c>
    </row>
    <row r="268" spans="1:101" x14ac:dyDescent="0.2">
      <c r="A268" s="69"/>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row>
    <row r="269" spans="1:101" s="167" customFormat="1" x14ac:dyDescent="0.2">
      <c r="A269" s="69"/>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row>
    <row r="270" spans="1:101" s="56" customFormat="1" x14ac:dyDescent="0.2">
      <c r="A270" s="182" t="s">
        <v>945</v>
      </c>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row>
    <row r="271" spans="1:101" s="56" customFormat="1" x14ac:dyDescent="0.2">
      <c r="A271" s="6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row>
    <row r="272" spans="1:101" s="167" customFormat="1" x14ac:dyDescent="0.2">
      <c r="A272" s="181"/>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row>
    <row r="273" spans="1:90" s="56" customFormat="1" x14ac:dyDescent="0.2">
      <c r="A273" s="69" t="s">
        <v>951</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row>
    <row r="274" spans="1:90" s="56" customFormat="1" x14ac:dyDescent="0.2">
      <c r="A274" s="69" t="s">
        <v>952</v>
      </c>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t="s">
        <v>1579</v>
      </c>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row>
    <row r="275" spans="1:90" x14ac:dyDescent="0.2">
      <c r="A275" s="69" t="s">
        <v>209</v>
      </c>
      <c r="AD275" s="1" t="s">
        <v>2230</v>
      </c>
    </row>
    <row r="276" spans="1:90" x14ac:dyDescent="0.2">
      <c r="A276" s="56"/>
      <c r="AL276" s="1" t="s">
        <v>2062</v>
      </c>
    </row>
    <row r="277" spans="1:90" x14ac:dyDescent="0.2">
      <c r="A277" s="56"/>
      <c r="AT277" s="1" t="s">
        <v>2227</v>
      </c>
    </row>
    <row r="278" spans="1:90" x14ac:dyDescent="0.2">
      <c r="A278" s="56"/>
      <c r="BJ278" s="1" t="s">
        <v>2111</v>
      </c>
    </row>
    <row r="279" spans="1:90" x14ac:dyDescent="0.2">
      <c r="A279" s="56"/>
      <c r="BM279" s="1" t="s">
        <v>2086</v>
      </c>
    </row>
    <row r="280" spans="1:90" x14ac:dyDescent="0.2">
      <c r="A280" s="56"/>
      <c r="CL280" s="1" t="s">
        <v>2238</v>
      </c>
    </row>
    <row r="281" spans="1:90" s="167" customFormat="1" x14ac:dyDescent="0.2">
      <c r="A281" s="69"/>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row>
    <row r="282" spans="1:90" x14ac:dyDescent="0.2">
      <c r="A282" s="182" t="s">
        <v>11</v>
      </c>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row>
    <row r="283" spans="1:90" x14ac:dyDescent="0.2">
      <c r="A283" s="69" t="s">
        <v>953</v>
      </c>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t="s">
        <v>2112</v>
      </c>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row>
    <row r="284" spans="1:90" x14ac:dyDescent="0.2">
      <c r="A284" s="69" t="s">
        <v>954</v>
      </c>
      <c r="AM284" s="1" t="s">
        <v>2113</v>
      </c>
    </row>
    <row r="285" spans="1:90" x14ac:dyDescent="0.2">
      <c r="A285" s="69"/>
      <c r="AU285" s="1" t="s">
        <v>2263</v>
      </c>
    </row>
    <row r="286" spans="1:90" x14ac:dyDescent="0.2">
      <c r="A286" s="56"/>
      <c r="AX286" s="1" t="s">
        <v>2114</v>
      </c>
    </row>
    <row r="287" spans="1:90" x14ac:dyDescent="0.2">
      <c r="A287" s="56"/>
      <c r="BA287" s="1" t="s">
        <v>2074</v>
      </c>
    </row>
    <row r="288" spans="1:90" x14ac:dyDescent="0.2">
      <c r="A288" s="56"/>
      <c r="BF288" s="1" t="s">
        <v>2079</v>
      </c>
    </row>
    <row r="289" spans="1:84" x14ac:dyDescent="0.2">
      <c r="A289" s="56"/>
      <c r="BJ289" s="1" t="s">
        <v>2115</v>
      </c>
    </row>
    <row r="290" spans="1:84" x14ac:dyDescent="0.2">
      <c r="A290" s="69"/>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CA290" s="1" t="s">
        <v>1580</v>
      </c>
    </row>
    <row r="291" spans="1:84" x14ac:dyDescent="0.2">
      <c r="A291" s="69"/>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CB291" s="1" t="s">
        <v>1549</v>
      </c>
    </row>
    <row r="292" spans="1:84" s="167" customFormat="1" x14ac:dyDescent="0.2">
      <c r="A292" s="69"/>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row>
    <row r="293" spans="1:84" x14ac:dyDescent="0.2">
      <c r="A293" s="182" t="s">
        <v>94</v>
      </c>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row>
    <row r="294" spans="1:84" x14ac:dyDescent="0.2">
      <c r="A294" s="56"/>
      <c r="N294" s="5"/>
      <c r="P294" s="1" t="s">
        <v>1581</v>
      </c>
    </row>
    <row r="295" spans="1:84" x14ac:dyDescent="0.2">
      <c r="A295" s="56"/>
      <c r="P295" s="1" t="s">
        <v>1582</v>
      </c>
    </row>
    <row r="296" spans="1:84" x14ac:dyDescent="0.2">
      <c r="A296" s="56"/>
      <c r="Z296" s="1" t="s">
        <v>2302</v>
      </c>
    </row>
    <row r="297" spans="1:84" x14ac:dyDescent="0.2">
      <c r="A297" s="56"/>
      <c r="BV297" s="1" t="s">
        <v>2095</v>
      </c>
    </row>
    <row r="298" spans="1:84" x14ac:dyDescent="0.2">
      <c r="A298" s="56"/>
      <c r="CD298" s="1" t="s">
        <v>1583</v>
      </c>
    </row>
    <row r="299" spans="1:84" x14ac:dyDescent="0.2">
      <c r="A299" s="69"/>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CD299" s="1" t="s">
        <v>2303</v>
      </c>
    </row>
    <row r="300" spans="1:84" x14ac:dyDescent="0.2">
      <c r="A300" s="69"/>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CF300" s="1" t="s">
        <v>1584</v>
      </c>
    </row>
    <row r="301" spans="1:84" s="167" customFormat="1" x14ac:dyDescent="0.2">
      <c r="A301" s="69"/>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c r="AW301" s="168"/>
      <c r="AX301" s="168"/>
      <c r="AY301" s="168"/>
      <c r="AZ301" s="168"/>
      <c r="BA301" s="168"/>
      <c r="BB301" s="168"/>
      <c r="BC301" s="168"/>
      <c r="BD301" s="168"/>
      <c r="BE301" s="168"/>
      <c r="BF301" s="168"/>
      <c r="BG301" s="168"/>
      <c r="BH301" s="168"/>
      <c r="BI301" s="168"/>
      <c r="BJ301" s="168"/>
      <c r="BK301" s="168"/>
      <c r="BL301" s="168"/>
      <c r="BM301" s="168"/>
      <c r="BN301" s="168"/>
      <c r="BO301" s="168"/>
      <c r="BP301" s="168"/>
      <c r="BQ301" s="168"/>
      <c r="BR301" s="168"/>
      <c r="BS301" s="168"/>
      <c r="BT301" s="168"/>
      <c r="BU301" s="168"/>
      <c r="BV301" s="168"/>
      <c r="BW301" s="168"/>
      <c r="BX301" s="168"/>
    </row>
    <row r="302" spans="1:84" s="165" customFormat="1" x14ac:dyDescent="0.2">
      <c r="A302" s="182" t="s">
        <v>946</v>
      </c>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c r="BI302" s="166"/>
      <c r="BJ302" s="166"/>
      <c r="BK302" s="166"/>
      <c r="BL302" s="166"/>
      <c r="BM302" s="166"/>
      <c r="BN302" s="166"/>
      <c r="BO302" s="166"/>
      <c r="BP302" s="166"/>
      <c r="BQ302" s="166"/>
      <c r="BR302" s="166"/>
      <c r="BS302" s="166"/>
      <c r="BT302" s="166"/>
      <c r="BU302" s="166"/>
      <c r="BV302" s="166"/>
      <c r="BW302" s="166"/>
      <c r="BX302" s="166"/>
    </row>
    <row r="303" spans="1:84" s="56" customFormat="1" x14ac:dyDescent="0.2">
      <c r="A303" s="69" t="s">
        <v>943</v>
      </c>
      <c r="B303" s="5"/>
      <c r="C303" s="5"/>
      <c r="D303" s="5"/>
      <c r="E303" s="5"/>
      <c r="F303" s="5"/>
      <c r="G303" s="5"/>
      <c r="H303" s="5"/>
      <c r="I303" s="5"/>
      <c r="J303" s="5"/>
      <c r="K303" s="5"/>
      <c r="L303" s="5"/>
      <c r="M303" s="5"/>
      <c r="N303" s="5"/>
      <c r="O303" s="5"/>
      <c r="P303" s="5"/>
      <c r="Q303" s="5"/>
      <c r="R303" s="5"/>
      <c r="S303" s="5"/>
      <c r="T303" s="5"/>
      <c r="U303" s="5"/>
      <c r="V303" s="5"/>
      <c r="W303" s="5"/>
      <c r="X303" s="5"/>
      <c r="Y303" s="5"/>
      <c r="Z303" s="1" t="s">
        <v>2302</v>
      </c>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Q303" s="5"/>
      <c r="BR303" s="5"/>
      <c r="BS303" s="5"/>
      <c r="BT303" s="5"/>
      <c r="BU303" s="5"/>
      <c r="BV303" s="5"/>
      <c r="BW303" s="5"/>
      <c r="BX303" s="5"/>
    </row>
    <row r="304" spans="1:84" s="56" customFormat="1" x14ac:dyDescent="0.2">
      <c r="A304" s="6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1"/>
      <c r="BQ304" s="5"/>
      <c r="BR304" s="5"/>
      <c r="BS304" s="5"/>
      <c r="BT304" s="5"/>
      <c r="BU304" s="5"/>
      <c r="BV304" s="5"/>
      <c r="BW304" s="5"/>
      <c r="BX304" s="5"/>
    </row>
    <row r="305" spans="1:90" s="56" customFormat="1" x14ac:dyDescent="0.2">
      <c r="A305" s="6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1"/>
      <c r="BQ305" s="5"/>
      <c r="BR305" s="5"/>
      <c r="BS305" s="5"/>
      <c r="BT305" s="5"/>
      <c r="BU305" s="5"/>
      <c r="BV305" s="5"/>
      <c r="BW305" s="5"/>
      <c r="BX305" s="5"/>
    </row>
    <row r="306" spans="1:90" s="56" customFormat="1" x14ac:dyDescent="0.2">
      <c r="A306" s="6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1" t="s">
        <v>2089</v>
      </c>
      <c r="BQ306" s="5"/>
      <c r="BR306" s="5"/>
      <c r="BS306" s="5"/>
      <c r="BT306" s="5"/>
      <c r="BU306" s="5"/>
      <c r="BV306" s="5"/>
      <c r="BW306" s="5"/>
      <c r="BX306" s="5"/>
    </row>
    <row r="307" spans="1:90" s="56" customFormat="1" x14ac:dyDescent="0.2">
      <c r="A307" s="6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1" t="s">
        <v>2090</v>
      </c>
      <c r="BR307" s="5"/>
      <c r="BS307" s="5"/>
      <c r="BT307" s="5"/>
      <c r="BU307" s="5"/>
      <c r="BV307" s="5"/>
      <c r="BW307" s="5"/>
      <c r="BX307" s="5"/>
    </row>
    <row r="308" spans="1:90" s="56" customFormat="1" x14ac:dyDescent="0.2">
      <c r="A308" s="6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1" t="s">
        <v>2116</v>
      </c>
      <c r="BT308" s="5"/>
      <c r="BU308" s="5"/>
      <c r="BV308" s="5"/>
      <c r="BW308" s="5"/>
      <c r="BX308" s="5"/>
    </row>
    <row r="309" spans="1:90" s="56" customFormat="1" x14ac:dyDescent="0.2">
      <c r="A309" s="6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1"/>
      <c r="BT309" s="1" t="s">
        <v>2093</v>
      </c>
      <c r="BU309" s="5"/>
      <c r="BV309" s="5"/>
      <c r="BW309" s="5"/>
      <c r="BX309" s="5"/>
    </row>
    <row r="310" spans="1:90" s="56" customFormat="1" x14ac:dyDescent="0.2">
      <c r="A310" s="6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1"/>
      <c r="BT310" s="1"/>
      <c r="BU310" s="5"/>
      <c r="BV310" s="5"/>
      <c r="BW310" s="1" t="s">
        <v>2096</v>
      </c>
      <c r="BX310" s="1"/>
      <c r="BY310" s="1"/>
      <c r="BZ310" s="1"/>
      <c r="CA310" s="1"/>
      <c r="CB310" s="1"/>
      <c r="CC310" s="1"/>
      <c r="CD310" s="1"/>
      <c r="CE310" s="1"/>
      <c r="CF310" s="1"/>
      <c r="CG310" s="1"/>
      <c r="CH310" s="1"/>
      <c r="CI310" s="1"/>
      <c r="CJ310" s="1"/>
      <c r="CK310" s="1"/>
      <c r="CL310" s="1"/>
    </row>
    <row r="311" spans="1:90" s="56" customFormat="1" x14ac:dyDescent="0.2">
      <c r="A311" s="6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1"/>
      <c r="BT311" s="1"/>
      <c r="BU311" s="5"/>
      <c r="BV311" s="5"/>
      <c r="BW311" s="1"/>
      <c r="BX311" s="1"/>
      <c r="BY311" s="1"/>
      <c r="BZ311" s="1"/>
      <c r="CA311" s="1"/>
      <c r="CB311" s="1"/>
      <c r="CC311" s="1"/>
      <c r="CD311" s="1" t="s">
        <v>2303</v>
      </c>
      <c r="CE311" s="1"/>
      <c r="CF311" s="1"/>
      <c r="CG311" s="1"/>
      <c r="CH311" s="1"/>
      <c r="CI311" s="1"/>
      <c r="CJ311" s="1"/>
      <c r="CK311" s="1"/>
      <c r="CL311" s="1"/>
    </row>
    <row r="312" spans="1:90" s="56" customFormat="1" x14ac:dyDescent="0.2">
      <c r="A312" s="6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1"/>
      <c r="BT312" s="1"/>
      <c r="BU312" s="5"/>
      <c r="BV312" s="5"/>
      <c r="BW312" s="1"/>
      <c r="BX312" s="1"/>
      <c r="BY312" s="1"/>
      <c r="BZ312" s="1"/>
      <c r="CA312" s="1"/>
      <c r="CB312" s="1"/>
      <c r="CC312" s="1"/>
      <c r="CD312" s="1"/>
      <c r="CE312" s="1"/>
      <c r="CF312" s="1"/>
      <c r="CG312" s="1"/>
      <c r="CH312" s="1"/>
      <c r="CI312" s="1"/>
      <c r="CJ312" s="1"/>
      <c r="CK312" s="1"/>
      <c r="CL312" s="1"/>
    </row>
    <row r="313" spans="1:90" s="56" customFormat="1" x14ac:dyDescent="0.2">
      <c r="A313" s="6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1"/>
      <c r="BT313" s="5"/>
      <c r="BU313" s="5"/>
      <c r="BV313" s="5"/>
      <c r="BW313" s="1"/>
      <c r="BX313" s="1"/>
      <c r="BY313" s="1"/>
      <c r="BZ313" s="1"/>
      <c r="CA313" s="1"/>
      <c r="CB313" s="1"/>
      <c r="CC313" s="1"/>
      <c r="CD313" s="1"/>
      <c r="CE313" s="1"/>
      <c r="CF313" s="1"/>
      <c r="CG313" s="1"/>
      <c r="CH313" s="1"/>
      <c r="CI313" s="1"/>
      <c r="CJ313" s="1"/>
      <c r="CK313" s="1" t="s">
        <v>1554</v>
      </c>
      <c r="CL313" s="1"/>
    </row>
    <row r="314" spans="1:90" s="56" customFormat="1" x14ac:dyDescent="0.2">
      <c r="A314" s="6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1"/>
      <c r="BT314" s="5"/>
      <c r="BU314" s="5"/>
      <c r="BV314" s="5"/>
      <c r="BW314" s="33"/>
      <c r="BX314" s="33"/>
      <c r="BY314" s="1"/>
      <c r="BZ314" s="1"/>
      <c r="CA314" s="1"/>
      <c r="CB314" s="1"/>
      <c r="CC314" s="1"/>
      <c r="CD314" s="1"/>
      <c r="CE314" s="1"/>
      <c r="CF314" s="1"/>
      <c r="CG314" s="1"/>
      <c r="CH314" s="1"/>
      <c r="CI314" s="1"/>
      <c r="CJ314" s="1"/>
      <c r="CK314" s="1"/>
      <c r="CL314" s="1" t="s">
        <v>1585</v>
      </c>
    </row>
    <row r="315" spans="1:90" s="167" customFormat="1" x14ac:dyDescent="0.2">
      <c r="A315" s="181"/>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W315" s="168"/>
      <c r="AX315" s="168"/>
      <c r="AY315" s="168"/>
      <c r="AZ315" s="168"/>
      <c r="BA315" s="168"/>
      <c r="BB315" s="168"/>
      <c r="BC315" s="168"/>
      <c r="BD315" s="168"/>
      <c r="BE315" s="168"/>
      <c r="BF315" s="168"/>
      <c r="BG315" s="168"/>
      <c r="BH315" s="168"/>
      <c r="BI315" s="168"/>
      <c r="BJ315" s="168"/>
      <c r="BK315" s="168"/>
      <c r="BL315" s="168"/>
      <c r="BM315" s="168"/>
      <c r="BN315" s="168"/>
      <c r="BO315" s="168"/>
      <c r="BP315" s="168"/>
      <c r="BQ315" s="168"/>
      <c r="BR315" s="168"/>
      <c r="BS315" s="168"/>
      <c r="BT315" s="168"/>
      <c r="BU315" s="168"/>
      <c r="BV315" s="168"/>
      <c r="BW315" s="168"/>
      <c r="BX315" s="168"/>
    </row>
    <row r="316" spans="1:90" s="249" customFormat="1" x14ac:dyDescent="0.2">
      <c r="A316" s="248" t="s">
        <v>220</v>
      </c>
    </row>
    <row r="317" spans="1:90" s="249" customFormat="1" x14ac:dyDescent="0.2">
      <c r="A317" s="250"/>
    </row>
    <row r="318" spans="1:90" s="249" customFormat="1" x14ac:dyDescent="0.2">
      <c r="A318" s="250"/>
      <c r="AY318" s="249" t="s">
        <v>1586</v>
      </c>
    </row>
    <row r="319" spans="1:90" s="249" customFormat="1" x14ac:dyDescent="0.2">
      <c r="A319" s="250"/>
      <c r="AY319" s="249" t="s">
        <v>2121</v>
      </c>
    </row>
    <row r="320" spans="1:90" s="249" customFormat="1" x14ac:dyDescent="0.2">
      <c r="A320" s="250"/>
    </row>
    <row r="321" spans="1:82" s="249" customFormat="1" x14ac:dyDescent="0.2">
      <c r="A321" s="250"/>
    </row>
    <row r="322" spans="1:82" s="251" customFormat="1" x14ac:dyDescent="0.2">
      <c r="A322" s="250"/>
    </row>
    <row r="323" spans="1:82" x14ac:dyDescent="0.2">
      <c r="A323" s="182" t="s">
        <v>128</v>
      </c>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row>
    <row r="324" spans="1:82" x14ac:dyDescent="0.2">
      <c r="A324" s="69"/>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t="s">
        <v>1587</v>
      </c>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row>
    <row r="325" spans="1:82" x14ac:dyDescent="0.2">
      <c r="A325" s="56"/>
      <c r="BR325" s="1" t="s">
        <v>2117</v>
      </c>
    </row>
    <row r="326" spans="1:82" x14ac:dyDescent="0.2">
      <c r="A326" s="56"/>
      <c r="BX326" s="1" t="s">
        <v>2097</v>
      </c>
    </row>
    <row r="327" spans="1:82" x14ac:dyDescent="0.2">
      <c r="A327" s="56"/>
      <c r="BZ327" s="1" t="s">
        <v>1547</v>
      </c>
    </row>
    <row r="328" spans="1:82" x14ac:dyDescent="0.2">
      <c r="A328" s="56"/>
      <c r="CD328" s="1" t="s">
        <v>1588</v>
      </c>
    </row>
    <row r="329" spans="1:82" s="167" customFormat="1" x14ac:dyDescent="0.2">
      <c r="A329" s="69"/>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c r="BD329" s="168"/>
      <c r="BE329" s="168"/>
      <c r="BF329" s="168"/>
      <c r="BG329" s="168"/>
      <c r="BH329" s="168"/>
      <c r="BI329" s="168"/>
      <c r="BJ329" s="168"/>
      <c r="BK329" s="168"/>
      <c r="BL329" s="168"/>
      <c r="BM329" s="168"/>
      <c r="BN329" s="168"/>
      <c r="BO329" s="168"/>
      <c r="BP329" s="168"/>
      <c r="BQ329" s="168"/>
      <c r="BR329" s="168"/>
      <c r="BS329" s="168"/>
      <c r="BT329" s="168"/>
      <c r="BU329" s="168"/>
      <c r="BV329" s="168"/>
      <c r="BW329" s="168"/>
      <c r="BX329" s="168"/>
    </row>
    <row r="330" spans="1:82" s="495" customFormat="1" x14ac:dyDescent="0.2">
      <c r="A330" s="494" t="s">
        <v>950</v>
      </c>
    </row>
    <row r="331" spans="1:82" s="498" customFormat="1" x14ac:dyDescent="0.2">
      <c r="A331" s="306"/>
      <c r="Q331" s="498" t="s">
        <v>2044</v>
      </c>
    </row>
    <row r="332" spans="1:82" s="498" customFormat="1" x14ac:dyDescent="0.2">
      <c r="A332" s="306"/>
      <c r="V332" s="498" t="s">
        <v>2047</v>
      </c>
    </row>
    <row r="333" spans="1:82" s="498" customFormat="1" x14ac:dyDescent="0.2">
      <c r="X333" s="498" t="s">
        <v>2049</v>
      </c>
    </row>
    <row r="334" spans="1:82" s="498" customFormat="1" x14ac:dyDescent="0.2">
      <c r="AK334" s="498" t="s">
        <v>2061</v>
      </c>
    </row>
    <row r="335" spans="1:82" s="498" customFormat="1" x14ac:dyDescent="0.2">
      <c r="A335" s="497"/>
      <c r="CC335" s="498" t="s">
        <v>1550</v>
      </c>
    </row>
    <row r="336" spans="1:82" s="306" customFormat="1" x14ac:dyDescent="0.2">
      <c r="A336" s="497"/>
    </row>
    <row r="337" spans="1:91" s="500" customFormat="1" x14ac:dyDescent="0.2">
      <c r="A337" s="499"/>
    </row>
    <row r="338" spans="1:91" s="495" customFormat="1" x14ac:dyDescent="0.2">
      <c r="A338" s="494" t="s">
        <v>949</v>
      </c>
    </row>
    <row r="339" spans="1:91" s="498" customFormat="1" x14ac:dyDescent="0.2">
      <c r="A339" s="306"/>
      <c r="V339" s="498" t="s">
        <v>2047</v>
      </c>
    </row>
    <row r="340" spans="1:91" s="498" customFormat="1" x14ac:dyDescent="0.2">
      <c r="AC340" s="498" t="s">
        <v>2054</v>
      </c>
    </row>
    <row r="341" spans="1:91" s="498" customFormat="1" x14ac:dyDescent="0.2">
      <c r="AJ341" s="498" t="s">
        <v>2060</v>
      </c>
    </row>
    <row r="342" spans="1:91" s="498" customFormat="1" x14ac:dyDescent="0.2">
      <c r="BO342" s="498" t="s">
        <v>2088</v>
      </c>
    </row>
    <row r="343" spans="1:91" s="306" customFormat="1" x14ac:dyDescent="0.2">
      <c r="A343" s="497"/>
    </row>
    <row r="344" spans="1:91" s="500" customFormat="1" x14ac:dyDescent="0.2">
      <c r="A344" s="499"/>
    </row>
    <row r="345" spans="1:91" s="495" customFormat="1" x14ac:dyDescent="0.2">
      <c r="A345" s="494" t="s">
        <v>948</v>
      </c>
    </row>
    <row r="346" spans="1:91" s="498" customFormat="1" x14ac:dyDescent="0.2">
      <c r="AM346" s="498" t="s">
        <v>2063</v>
      </c>
    </row>
    <row r="347" spans="1:91" s="498" customFormat="1" x14ac:dyDescent="0.2">
      <c r="AV347" s="498" t="s">
        <v>2070</v>
      </c>
    </row>
    <row r="348" spans="1:91" s="498" customFormat="1" x14ac:dyDescent="0.2">
      <c r="BH348" s="498" t="s">
        <v>2081</v>
      </c>
    </row>
    <row r="349" spans="1:91" s="498" customFormat="1" x14ac:dyDescent="0.2">
      <c r="BI349" s="498" t="s">
        <v>2082</v>
      </c>
    </row>
    <row r="350" spans="1:91" s="498" customFormat="1" x14ac:dyDescent="0.2">
      <c r="BN350" s="498" t="s">
        <v>2087</v>
      </c>
    </row>
    <row r="351" spans="1:91" s="498" customFormat="1" x14ac:dyDescent="0.2">
      <c r="A351" s="497"/>
      <c r="CJ351" s="498" t="s">
        <v>1553</v>
      </c>
    </row>
    <row r="352" spans="1:91" s="498" customFormat="1" x14ac:dyDescent="0.2">
      <c r="A352" s="497"/>
      <c r="CM352" s="498" t="s">
        <v>1555</v>
      </c>
    </row>
    <row r="353" spans="1:76" s="306" customFormat="1" x14ac:dyDescent="0.2">
      <c r="A353" s="497"/>
    </row>
    <row r="354" spans="1:76" s="500" customFormat="1" x14ac:dyDescent="0.2">
      <c r="A354" s="499"/>
    </row>
    <row r="355" spans="1:76" s="495" customFormat="1" x14ac:dyDescent="0.2">
      <c r="A355" s="494" t="s">
        <v>947</v>
      </c>
    </row>
    <row r="356" spans="1:76" s="498" customFormat="1" x14ac:dyDescent="0.2">
      <c r="A356" s="306"/>
      <c r="V356" s="498" t="s">
        <v>2047</v>
      </c>
    </row>
    <row r="357" spans="1:76" s="498" customFormat="1" x14ac:dyDescent="0.2">
      <c r="AP357" s="498" t="s">
        <v>2066</v>
      </c>
    </row>
    <row r="358" spans="1:76" s="306" customFormat="1" x14ac:dyDescent="0.2">
      <c r="A358" s="497"/>
    </row>
    <row r="359" spans="1:76" s="500" customFormat="1" x14ac:dyDescent="0.2">
      <c r="A359" s="499"/>
    </row>
    <row r="360" spans="1:76" s="495" customFormat="1" x14ac:dyDescent="0.2">
      <c r="A360" s="494" t="s">
        <v>95</v>
      </c>
    </row>
    <row r="361" spans="1:76" s="306" customFormat="1" x14ac:dyDescent="0.2">
      <c r="A361" s="497" t="s">
        <v>944</v>
      </c>
    </row>
    <row r="362" spans="1:76" s="498" customFormat="1" x14ac:dyDescent="0.2">
      <c r="AW362" s="498" t="s">
        <v>2071</v>
      </c>
    </row>
    <row r="363" spans="1:76" s="498" customFormat="1" x14ac:dyDescent="0.2">
      <c r="A363" s="306"/>
      <c r="AX363" s="498" t="s">
        <v>2120</v>
      </c>
    </row>
    <row r="364" spans="1:76" s="498" customFormat="1" x14ac:dyDescent="0.2">
      <c r="BG364" s="498" t="s">
        <v>2080</v>
      </c>
    </row>
    <row r="365" spans="1:76" s="498" customFormat="1" x14ac:dyDescent="0.2">
      <c r="BI365" s="498" t="s">
        <v>2082</v>
      </c>
    </row>
    <row r="366" spans="1:76" s="500" customFormat="1" x14ac:dyDescent="0.2">
      <c r="A366" s="499"/>
    </row>
    <row r="367" spans="1:76" x14ac:dyDescent="0.2">
      <c r="A367" s="4" t="s">
        <v>130</v>
      </c>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row>
    <row r="368" spans="1:76" x14ac:dyDescent="0.2">
      <c r="A368" s="4"/>
      <c r="B368" s="33"/>
      <c r="C368" s="33"/>
      <c r="D368" s="33"/>
      <c r="E368" s="33"/>
      <c r="F368" s="33"/>
      <c r="G368" s="33"/>
      <c r="H368" s="33" t="s">
        <v>1589</v>
      </c>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row>
    <row r="369" spans="1:98" x14ac:dyDescent="0.2">
      <c r="Z369" s="1" t="s">
        <v>2118</v>
      </c>
    </row>
    <row r="370" spans="1:98" x14ac:dyDescent="0.2">
      <c r="AB370" s="1" t="s">
        <v>2119</v>
      </c>
    </row>
    <row r="373" spans="1:98" s="169" customFormat="1" x14ac:dyDescent="0.2">
      <c r="A373" s="217" t="s">
        <v>15</v>
      </c>
    </row>
    <row r="374" spans="1:98" s="170" customFormat="1" x14ac:dyDescent="0.2">
      <c r="A374" s="218"/>
      <c r="AQ374" s="170" t="s">
        <v>1590</v>
      </c>
    </row>
    <row r="375" spans="1:98" s="170" customFormat="1" x14ac:dyDescent="0.2">
      <c r="A375" s="218"/>
      <c r="CR375" s="204" t="s">
        <v>1591</v>
      </c>
    </row>
    <row r="376" spans="1:98" s="170" customFormat="1" x14ac:dyDescent="0.2">
      <c r="A376" s="218"/>
      <c r="CT376" s="170" t="s">
        <v>1959</v>
      </c>
    </row>
    <row r="377" spans="1:98" s="171" customFormat="1" x14ac:dyDescent="0.2">
      <c r="A377" s="219"/>
    </row>
    <row r="378" spans="1:98" s="172" customFormat="1" x14ac:dyDescent="0.2">
      <c r="A378" s="220" t="s">
        <v>16</v>
      </c>
    </row>
    <row r="379" spans="1:98" s="173" customFormat="1" x14ac:dyDescent="0.2">
      <c r="A379" s="221"/>
      <c r="AE379" s="173" t="s">
        <v>1592</v>
      </c>
    </row>
    <row r="380" spans="1:98" s="173" customFormat="1" x14ac:dyDescent="0.2">
      <c r="A380" s="221"/>
      <c r="BK380" s="173" t="s">
        <v>1918</v>
      </c>
    </row>
    <row r="381" spans="1:98" s="173" customFormat="1" x14ac:dyDescent="0.2">
      <c r="A381" s="221"/>
      <c r="BM381" s="173" t="s">
        <v>1919</v>
      </c>
    </row>
    <row r="382" spans="1:98" s="173" customFormat="1" x14ac:dyDescent="0.2">
      <c r="A382" s="221"/>
      <c r="BM382" s="173" t="s">
        <v>1593</v>
      </c>
    </row>
    <row r="383" spans="1:98" s="173" customFormat="1" x14ac:dyDescent="0.2">
      <c r="A383" s="221"/>
      <c r="CE383" s="173" t="s">
        <v>1594</v>
      </c>
    </row>
    <row r="384" spans="1:98" s="173" customFormat="1" x14ac:dyDescent="0.2">
      <c r="A384" s="221"/>
      <c r="CR384" s="205" t="s">
        <v>1882</v>
      </c>
    </row>
    <row r="385" spans="1:101" s="173" customFormat="1" x14ac:dyDescent="0.2">
      <c r="A385" s="221"/>
      <c r="CT385" s="173" t="s">
        <v>1959</v>
      </c>
    </row>
    <row r="386" spans="1:101" s="174" customFormat="1" x14ac:dyDescent="0.2">
      <c r="A386" s="222"/>
      <c r="CW386" s="174" t="s">
        <v>1595</v>
      </c>
    </row>
    <row r="387" spans="1:101" x14ac:dyDescent="0.2">
      <c r="A387" s="4"/>
    </row>
  </sheetData>
  <phoneticPr fontId="1" type="noConversion"/>
  <pageMargins left="0.75" right="0.75" top="1" bottom="1" header="0.5" footer="0.5"/>
  <pageSetup paperSize="17" scale="73"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X312"/>
  <sheetViews>
    <sheetView tabSelected="1" zoomScaleNormal="100" workbookViewId="0">
      <pane xSplit="1" ySplit="2" topLeftCell="B52" activePane="bottomRight" state="frozen"/>
      <selection activeCell="U158" sqref="U158"/>
      <selection pane="topRight" activeCell="U158" sqref="U158"/>
      <selection pane="bottomLeft" activeCell="U158" sqref="U158"/>
      <selection pane="bottomRight" activeCell="BR84" sqref="BR84"/>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2490</v>
      </c>
      <c r="C2" s="37">
        <f>(11000-C36)+'WA4'!$A$5</f>
        <v>2480</v>
      </c>
      <c r="D2" s="37">
        <f>(11000-D36)+'WA4'!$A$5</f>
        <v>2470</v>
      </c>
      <c r="E2" s="37">
        <f>(11000-E36)+'WA4'!$A$5</f>
        <v>2460</v>
      </c>
      <c r="F2" s="37">
        <f>(11000-F36)+'WA4'!$A$5</f>
        <v>2450</v>
      </c>
      <c r="G2" s="37">
        <f>(11000-G36)+'WA4'!$A$5</f>
        <v>2440</v>
      </c>
      <c r="H2" s="37">
        <f>(11000-H36)+'WA4'!$A$5</f>
        <v>2430</v>
      </c>
      <c r="I2" s="37">
        <f>(11000-I36)+'WA4'!$A$5</f>
        <v>2420</v>
      </c>
      <c r="J2" s="37">
        <f>(11000-J36)+'WA4'!$A$5</f>
        <v>2410</v>
      </c>
      <c r="K2" s="37">
        <f>(11000-K36)+'WA4'!$A$5</f>
        <v>2400</v>
      </c>
      <c r="L2" s="37">
        <f>(11000-L36)+'WA4'!$A$5</f>
        <v>2390</v>
      </c>
      <c r="M2" s="37">
        <f>(11000-M36)+'WA4'!$A$5</f>
        <v>2380</v>
      </c>
      <c r="N2" s="37">
        <f>(11000-N36)+'WA4'!$A$5</f>
        <v>2370</v>
      </c>
      <c r="O2" s="37">
        <f>(11000-O36)+'WA4'!$A$5</f>
        <v>2360</v>
      </c>
      <c r="P2" s="37">
        <f>(11000-P36)+'WA4'!$A$5</f>
        <v>2350</v>
      </c>
      <c r="Q2" s="37">
        <f>(11000-Q36)+'WA4'!$A$5</f>
        <v>2340</v>
      </c>
      <c r="R2" s="37">
        <f>(11000-R36)+'WA4'!$A$5</f>
        <v>2330</v>
      </c>
      <c r="S2" s="37">
        <f>(11000-S36)+'WA4'!$A$5</f>
        <v>2320</v>
      </c>
      <c r="T2" s="37">
        <f>(11000-T36)+'WA4'!$A$5</f>
        <v>2310</v>
      </c>
      <c r="U2" s="37">
        <f>(11000-U36)+'WA4'!$A$5</f>
        <v>2300</v>
      </c>
      <c r="V2" s="37">
        <f>(11000-V36)+'WA4'!$A$5</f>
        <v>2290</v>
      </c>
      <c r="W2" s="37">
        <f>(11000-W36)+'WA4'!$A$5</f>
        <v>2280</v>
      </c>
      <c r="X2" s="37">
        <f>(11000-X36)+'WA4'!$A$5</f>
        <v>2270</v>
      </c>
      <c r="Y2" s="37">
        <f>(11000-Y36)+'WA4'!$A$5</f>
        <v>2260</v>
      </c>
      <c r="Z2" s="37">
        <f>(11000-Z36)+'WA4'!$A$5</f>
        <v>2250</v>
      </c>
      <c r="AA2" s="37">
        <f>(11000-AA36)+'WA4'!$A$5</f>
        <v>2240</v>
      </c>
      <c r="AB2" s="37">
        <f>(11000-AB36)+'WA4'!$A$5</f>
        <v>2230</v>
      </c>
      <c r="AC2" s="37">
        <f>(11000-AC36)+'WA4'!$A$5</f>
        <v>2220</v>
      </c>
      <c r="AD2" s="37">
        <f>(11000-AD36)+'WA4'!$A$5</f>
        <v>2210</v>
      </c>
      <c r="AE2" s="37">
        <f>(11000-AE36)+'WA4'!$A$5</f>
        <v>2200</v>
      </c>
      <c r="AF2" s="37">
        <f>(11000-AF36)+'WA4'!$A$5</f>
        <v>2190</v>
      </c>
      <c r="AG2" s="37">
        <f>(11000-AG36)+'WA4'!$A$5</f>
        <v>2180</v>
      </c>
      <c r="AH2" s="37">
        <f>(11000-AH36)+'WA4'!$A$5</f>
        <v>2170</v>
      </c>
      <c r="AI2" s="37">
        <f>(11000-AI36)+'WA4'!$A$5</f>
        <v>2160</v>
      </c>
      <c r="AJ2" s="37">
        <f>(11000-AJ36)+'WA4'!$A$5</f>
        <v>2150</v>
      </c>
      <c r="AK2" s="37">
        <f>(11000-AK36)+'WA4'!$A$5</f>
        <v>2140</v>
      </c>
      <c r="AL2" s="37">
        <f>(11000-AL36)+'WA4'!$A$5</f>
        <v>2130</v>
      </c>
      <c r="AM2" s="37">
        <f>(11000-AM36)+'WA4'!$A$5</f>
        <v>2120</v>
      </c>
      <c r="AN2" s="37">
        <f>(11000-AN36)+'WA4'!$A$5</f>
        <v>2110</v>
      </c>
      <c r="AO2" s="37">
        <f>(11000-AO36)+'WA4'!$A$5</f>
        <v>2100</v>
      </c>
      <c r="AP2" s="37">
        <f>(11000-AP36)+'WA4'!$A$5</f>
        <v>2090</v>
      </c>
      <c r="AQ2" s="37">
        <f>(11000-AQ36)+'WA4'!$A$5</f>
        <v>2080</v>
      </c>
      <c r="AR2" s="37">
        <f>(11000-AR36)+'WA4'!$A$5</f>
        <v>2070</v>
      </c>
      <c r="AS2" s="37">
        <f>(11000-AS36)+'WA4'!$A$5</f>
        <v>2060</v>
      </c>
      <c r="AT2" s="37">
        <f>(11000-AT36)+'WA4'!$A$5</f>
        <v>2050</v>
      </c>
      <c r="AU2" s="37">
        <f>(11000-AU36)+'WA4'!$A$5</f>
        <v>2040</v>
      </c>
      <c r="AV2" s="37">
        <f>(11000-AV36)+'WA4'!$A$5</f>
        <v>2030</v>
      </c>
      <c r="AW2" s="37">
        <f>(11000-AW36)+'WA4'!$A$5</f>
        <v>2020</v>
      </c>
      <c r="AX2" s="37">
        <f>(11000-AX36)+'WA4'!$A$5</f>
        <v>2010</v>
      </c>
      <c r="AY2" s="37">
        <f>(11000-AY36)+'WA4'!$A$5</f>
        <v>2000</v>
      </c>
      <c r="AZ2" s="37">
        <f>(11000-AZ36)+'WA4'!$A$5</f>
        <v>1990</v>
      </c>
      <c r="BA2" s="37">
        <f>(11000-BA36)+'WA4'!$A$5</f>
        <v>1980</v>
      </c>
      <c r="BB2" s="37">
        <f>(11000-BB36)+'WA4'!$A$5</f>
        <v>1970</v>
      </c>
      <c r="BC2" s="37">
        <f>(11000-BC36)+'WA4'!$A$5</f>
        <v>1960</v>
      </c>
      <c r="BD2" s="37">
        <f>(11000-BD36)+'WA4'!$A$5</f>
        <v>1950</v>
      </c>
      <c r="BE2" s="37">
        <f>(11000-BE36)+'WA4'!$A$5</f>
        <v>1940</v>
      </c>
      <c r="BF2" s="37">
        <f>(11000-BF36)+'WA4'!$A$5</f>
        <v>1930</v>
      </c>
      <c r="BG2" s="37">
        <f>(11000-BG36)+'WA4'!$A$5</f>
        <v>1920</v>
      </c>
      <c r="BH2" s="37">
        <f>(11000-BH36)+'WA4'!$A$5</f>
        <v>1910</v>
      </c>
      <c r="BI2" s="37">
        <f>(11000-BI36)+'WA4'!$A$5</f>
        <v>1900</v>
      </c>
      <c r="BJ2" s="37">
        <f>(11000-BJ36)+'WA4'!$A$5</f>
        <v>1890</v>
      </c>
      <c r="BK2" s="37">
        <f>(11000-BK36)+'WA4'!$A$5</f>
        <v>1880</v>
      </c>
      <c r="BL2" s="37">
        <f>(11000-BL36)+'WA4'!$A$5</f>
        <v>1870</v>
      </c>
      <c r="BM2" s="37">
        <f>(11000-BM36)+'WA4'!$A$5</f>
        <v>1860</v>
      </c>
      <c r="BN2" s="37">
        <f>(11000-BN36)+'WA4'!$A$5</f>
        <v>1850</v>
      </c>
      <c r="BO2" s="37">
        <f>(11000-BO36)+'WA4'!$A$5</f>
        <v>1840</v>
      </c>
      <c r="BP2" s="37">
        <f>(11000-BP36)+'WA4'!$A$5</f>
        <v>1830</v>
      </c>
      <c r="BQ2" s="37">
        <f>(11000-BQ36)+'WA4'!$A$5</f>
        <v>1820</v>
      </c>
      <c r="BR2" s="37">
        <f>(11000-BR36)+'WA4'!$A$5</f>
        <v>1810</v>
      </c>
      <c r="BS2" s="37">
        <f>(11000-BS36)+'WA4'!$A$5</f>
        <v>1800</v>
      </c>
      <c r="BT2" s="37">
        <f>(11000-BT36)+'WA4'!$A$5</f>
        <v>1790</v>
      </c>
      <c r="BU2" s="37">
        <f>(11000-BU36)+'WA4'!$A$5</f>
        <v>1780</v>
      </c>
      <c r="BV2" s="37">
        <f>(11000-BV36)+'WA4'!$A$5</f>
        <v>1770</v>
      </c>
      <c r="BW2" s="37">
        <f>(11000-BW36)+'WA4'!$A$5</f>
        <v>1760</v>
      </c>
      <c r="BX2" s="37">
        <f>(11000-BX36)+'WA4'!$A$5</f>
        <v>1750</v>
      </c>
      <c r="BY2" s="37">
        <f>(11000-BY36)+'WA4'!$A$5</f>
        <v>1740</v>
      </c>
      <c r="BZ2" s="37">
        <f>(11000-BZ36)+'WA4'!$A$5</f>
        <v>1730</v>
      </c>
      <c r="CA2" s="37">
        <f>(11000-CA36)+'WA4'!$A$5</f>
        <v>1720</v>
      </c>
      <c r="CB2" s="37">
        <f>(11000-CB36)+'WA4'!$A$5</f>
        <v>1710</v>
      </c>
      <c r="CC2" s="37">
        <f>(11000-CC36)+'WA4'!$A$5</f>
        <v>1700</v>
      </c>
      <c r="CD2" s="37">
        <f>(11000-CD36)+'WA4'!$A$5</f>
        <v>1690</v>
      </c>
      <c r="CE2" s="37">
        <f>(11000-CE36)+'WA4'!$A$5</f>
        <v>1680</v>
      </c>
      <c r="CF2" s="37">
        <f>(11000-CF36)+'WA4'!$A$5</f>
        <v>1670</v>
      </c>
      <c r="CG2" s="37">
        <f>(11000-CG36)+'WA4'!$A$5</f>
        <v>1660</v>
      </c>
      <c r="CH2" s="37">
        <f>(11000-CH36)+'WA4'!$A$5</f>
        <v>1650</v>
      </c>
      <c r="CI2" s="37">
        <f>(11000-CI36)+'WA4'!$A$5</f>
        <v>1640</v>
      </c>
      <c r="CJ2" s="37">
        <f>(11000-CJ36)+'WA4'!$A$5</f>
        <v>1630</v>
      </c>
      <c r="CK2" s="37">
        <f>(11000-CK36)+'WA4'!$A$5</f>
        <v>1620</v>
      </c>
      <c r="CL2" s="37">
        <f>(11000-CL36)+'WA4'!$A$5</f>
        <v>1610</v>
      </c>
      <c r="CM2" s="37">
        <f>(11000-CM36)+'WA4'!$A$5</f>
        <v>1600</v>
      </c>
      <c r="CN2" s="37">
        <f>(11000-CN36)+'WA4'!$A$5</f>
        <v>1590</v>
      </c>
      <c r="CO2" s="37">
        <f>(11000-CO36)+'WA4'!$A$5</f>
        <v>1580</v>
      </c>
      <c r="CP2" s="37">
        <f>(11000-CP36)+'WA4'!$A$5</f>
        <v>1570</v>
      </c>
      <c r="CQ2" s="37">
        <f>(11000-CQ36)+'WA4'!$A$5</f>
        <v>1560</v>
      </c>
      <c r="CR2" s="37">
        <f>(11000-CR36)+'WA4'!$A$5</f>
        <v>1550</v>
      </c>
      <c r="CS2" s="37">
        <f>(11000-CS36)+'WA4'!$A$5</f>
        <v>1540</v>
      </c>
      <c r="CT2" s="37">
        <f>(11000-CT36)+'WA4'!$A$5</f>
        <v>1530</v>
      </c>
      <c r="CU2" s="37">
        <f>(11000-CU36)+'WA4'!$A$5</f>
        <v>1520</v>
      </c>
      <c r="CV2" s="37">
        <f>(11000-CV36)+'WA4'!$A$5</f>
        <v>1510</v>
      </c>
      <c r="CW2" s="37">
        <f>(11000-CW36)+'WA4'!$A$5</f>
        <v>1500</v>
      </c>
      <c r="CX2" s="37">
        <f>(11000-CX36)+'WA4'!$A$5</f>
        <v>1490</v>
      </c>
    </row>
    <row r="3" spans="1:102" x14ac:dyDescent="0.2">
      <c r="A3" s="76" t="s">
        <v>225</v>
      </c>
      <c r="B3" s="77"/>
      <c r="C3" s="77"/>
      <c r="D3" s="77"/>
      <c r="E3" s="77"/>
      <c r="F3" s="77"/>
      <c r="G3" s="77"/>
      <c r="I3" s="1" t="s">
        <v>160</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76"/>
      <c r="B4" s="77"/>
      <c r="C4" s="77"/>
      <c r="D4" s="77"/>
      <c r="E4" s="77"/>
      <c r="F4" s="77"/>
      <c r="G4" s="77"/>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5"/>
      <c r="I7" s="5"/>
      <c r="J7" s="5"/>
      <c r="K7" s="318"/>
      <c r="L7" s="301"/>
      <c r="M7" s="5"/>
      <c r="N7" s="5"/>
      <c r="O7" s="5"/>
      <c r="P7" s="5"/>
      <c r="Q7" s="302"/>
      <c r="R7" s="302"/>
      <c r="S7" s="302"/>
      <c r="T7" s="319"/>
      <c r="U7" s="320"/>
      <c r="V7" s="321"/>
      <c r="W7" s="319"/>
      <c r="X7" s="319" t="s">
        <v>193</v>
      </c>
      <c r="Y7" s="319"/>
      <c r="Z7" s="319"/>
      <c r="AA7" s="319"/>
      <c r="AB7" s="319"/>
      <c r="AC7" s="319"/>
      <c r="AD7" s="319"/>
      <c r="AE7" s="319"/>
      <c r="AF7" s="321"/>
      <c r="AG7" s="319"/>
      <c r="AH7" s="319"/>
      <c r="AI7" s="319"/>
      <c r="AJ7" s="319"/>
      <c r="AK7" s="319"/>
      <c r="AL7" s="319"/>
      <c r="AM7" s="319"/>
      <c r="AN7" s="319"/>
      <c r="AO7" s="320"/>
      <c r="AP7" s="319"/>
      <c r="AQ7" s="319"/>
      <c r="AR7" s="319"/>
      <c r="AS7" s="5"/>
      <c r="AT7" s="5"/>
      <c r="AU7" s="5"/>
      <c r="AV7" s="5"/>
      <c r="AW7" s="5"/>
      <c r="AX7" s="5"/>
      <c r="AY7" s="303"/>
      <c r="AZ7" s="301"/>
      <c r="BA7" s="5"/>
      <c r="BB7" s="5"/>
      <c r="BC7" s="5"/>
      <c r="BD7" s="5"/>
      <c r="BE7" s="5"/>
      <c r="BF7" s="5"/>
      <c r="BG7" s="5"/>
      <c r="BH7" s="5"/>
      <c r="BI7" s="303"/>
      <c r="BJ7" s="301"/>
      <c r="BK7" s="5"/>
      <c r="BL7" s="304"/>
      <c r="BM7" s="5"/>
      <c r="BN7" s="5"/>
      <c r="BO7" s="5"/>
      <c r="BP7" s="5"/>
      <c r="BQ7" s="5"/>
      <c r="BR7" s="5"/>
      <c r="BS7" s="303"/>
      <c r="BT7" s="301"/>
      <c r="BU7" s="5"/>
      <c r="BV7" s="315"/>
      <c r="BW7" s="5"/>
      <c r="BX7" s="5"/>
      <c r="BY7" s="5"/>
      <c r="BZ7" s="5"/>
      <c r="CA7" s="5"/>
      <c r="CB7" s="5"/>
      <c r="CC7" s="5"/>
      <c r="CD7" s="301"/>
      <c r="CE7" s="5"/>
      <c r="CF7" s="5"/>
      <c r="CG7" s="5"/>
      <c r="CH7" s="5"/>
      <c r="CI7" s="5"/>
      <c r="CJ7" s="5"/>
      <c r="CK7" s="5"/>
      <c r="CL7" s="5"/>
      <c r="CM7" s="303"/>
      <c r="CN7" s="5"/>
      <c r="CO7" s="5"/>
      <c r="CP7" s="5"/>
      <c r="CQ7" s="5"/>
      <c r="CR7" s="5"/>
      <c r="CS7" s="5"/>
      <c r="CT7" s="5"/>
      <c r="CU7" s="5"/>
      <c r="CV7" s="5"/>
      <c r="CW7" s="303"/>
    </row>
    <row r="8" spans="1:102" s="166" customFormat="1" x14ac:dyDescent="0.2">
      <c r="A8" s="491" t="s">
        <v>965</v>
      </c>
      <c r="B8" s="512"/>
      <c r="K8" s="518"/>
      <c r="L8" s="512"/>
      <c r="T8" s="515"/>
      <c r="U8" s="519"/>
      <c r="V8" s="520"/>
      <c r="W8" s="515"/>
      <c r="X8" s="515"/>
      <c r="Y8" s="515"/>
      <c r="Z8" s="515"/>
      <c r="AA8" s="515"/>
      <c r="AB8" s="515"/>
      <c r="AC8" s="515"/>
      <c r="AD8" s="515"/>
      <c r="AE8" s="515"/>
      <c r="AF8" s="520"/>
      <c r="AG8" s="515"/>
      <c r="AH8" s="515"/>
      <c r="AI8" s="515"/>
      <c r="AJ8" s="515"/>
      <c r="AK8" s="515"/>
      <c r="AL8" s="515"/>
      <c r="AM8" s="515"/>
      <c r="AN8" s="515"/>
      <c r="AO8" s="519"/>
      <c r="AP8" s="515"/>
      <c r="AQ8" s="515"/>
      <c r="AR8" s="515"/>
      <c r="AY8" s="513"/>
      <c r="AZ8" s="512"/>
      <c r="BI8" s="513"/>
      <c r="BJ8" s="512"/>
      <c r="BS8" s="513"/>
      <c r="BT8" s="512"/>
      <c r="BV8" s="515"/>
      <c r="CD8" s="512"/>
      <c r="CM8" s="513"/>
      <c r="CW8" s="513"/>
    </row>
    <row r="9" spans="1:102" s="56" customFormat="1" x14ac:dyDescent="0.2">
      <c r="A9" s="69" t="s">
        <v>153</v>
      </c>
      <c r="B9" s="66"/>
      <c r="C9" s="67"/>
      <c r="D9" s="67"/>
      <c r="E9" s="67"/>
      <c r="F9" s="67"/>
      <c r="G9" s="67"/>
      <c r="H9" s="65"/>
      <c r="I9" s="65"/>
      <c r="J9" s="24"/>
      <c r="K9" s="25"/>
      <c r="L9" s="29"/>
      <c r="M9" s="24"/>
      <c r="N9" s="24"/>
      <c r="O9" s="24"/>
      <c r="P9" s="24"/>
      <c r="Q9" s="24"/>
      <c r="R9" s="24"/>
      <c r="S9" s="24"/>
      <c r="T9" s="24"/>
      <c r="U9" s="25"/>
      <c r="V9" s="29"/>
      <c r="W9" s="508"/>
      <c r="X9" s="24"/>
      <c r="Y9" s="24"/>
      <c r="Z9" s="24"/>
      <c r="AA9" s="24"/>
      <c r="AB9" s="24"/>
      <c r="AC9" s="24"/>
      <c r="AD9" s="24"/>
      <c r="AE9" s="24"/>
      <c r="AF9" s="29"/>
      <c r="AG9" s="24"/>
      <c r="AH9" s="24"/>
      <c r="AI9" s="24"/>
      <c r="AJ9" s="24"/>
      <c r="AK9" s="24"/>
      <c r="AL9" s="24"/>
      <c r="AM9" s="24"/>
      <c r="AN9" s="24"/>
      <c r="AO9" s="25"/>
      <c r="AP9" s="24"/>
      <c r="AQ9" s="24"/>
      <c r="AR9" s="24"/>
      <c r="AS9" s="24"/>
      <c r="AT9" s="24"/>
      <c r="AU9" s="24"/>
      <c r="AV9" s="24"/>
      <c r="AW9" s="65"/>
      <c r="AX9" s="65"/>
      <c r="AY9" s="74"/>
      <c r="AZ9" s="188" t="s">
        <v>190</v>
      </c>
      <c r="BA9" s="65"/>
      <c r="BB9" s="65"/>
      <c r="BC9" s="65"/>
      <c r="BD9" s="65"/>
      <c r="BE9" s="65"/>
      <c r="BF9" s="65"/>
      <c r="BG9" s="24"/>
      <c r="BH9" s="24"/>
      <c r="BI9" s="25"/>
      <c r="BJ9" s="29"/>
      <c r="BK9" s="24"/>
      <c r="BL9" s="24"/>
      <c r="BM9" s="24"/>
      <c r="BN9" s="24"/>
      <c r="BO9" s="24"/>
      <c r="BP9" s="509"/>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24"/>
      <c r="CV9" s="24"/>
      <c r="CW9" s="25"/>
    </row>
    <row r="10" spans="1:102" s="56" customFormat="1" x14ac:dyDescent="0.2">
      <c r="A10" s="69" t="s">
        <v>0</v>
      </c>
      <c r="B10" s="66"/>
      <c r="C10" s="67"/>
      <c r="D10" s="67"/>
      <c r="E10" s="67"/>
      <c r="F10" s="67"/>
      <c r="G10" s="67"/>
      <c r="H10" s="24"/>
      <c r="I10" s="24"/>
      <c r="J10" s="24"/>
      <c r="K10" s="25"/>
      <c r="L10" s="29"/>
      <c r="M10" s="24"/>
      <c r="N10" s="24"/>
      <c r="O10" s="24"/>
      <c r="P10" s="24"/>
      <c r="Q10" s="24"/>
      <c r="R10" s="24"/>
      <c r="S10" s="24"/>
      <c r="T10" s="24"/>
      <c r="U10" s="25"/>
      <c r="V10" s="29"/>
      <c r="W10" s="24"/>
      <c r="X10" s="24"/>
      <c r="Y10" s="24"/>
      <c r="Z10" s="24"/>
      <c r="AA10" s="24"/>
      <c r="AB10" s="24"/>
      <c r="AC10" s="24"/>
      <c r="AD10" s="24"/>
      <c r="AE10" s="24"/>
      <c r="AF10" s="29"/>
      <c r="AG10" s="24"/>
      <c r="AH10" s="24"/>
      <c r="AI10" s="24"/>
      <c r="AJ10" s="24"/>
      <c r="AK10" s="24"/>
      <c r="AL10" s="24"/>
      <c r="AM10" s="24"/>
      <c r="AN10" s="24"/>
      <c r="AO10" s="25"/>
      <c r="AP10" s="24"/>
      <c r="AQ10" s="24"/>
      <c r="AR10" s="24"/>
      <c r="AS10" s="24"/>
      <c r="AT10" s="24"/>
      <c r="AU10" s="24"/>
      <c r="AV10" s="24"/>
      <c r="AW10" s="65"/>
      <c r="AX10" s="65"/>
      <c r="AY10" s="74"/>
      <c r="AZ10" s="188" t="s">
        <v>594</v>
      </c>
      <c r="BA10" s="65"/>
      <c r="BB10" s="65"/>
      <c r="BC10" s="65"/>
      <c r="BD10" s="65"/>
      <c r="BE10" s="65"/>
      <c r="BF10" s="65"/>
      <c r="BG10" s="24"/>
      <c r="BH10" s="24"/>
      <c r="BI10" s="25"/>
      <c r="BJ10" s="29"/>
      <c r="BK10" s="24"/>
      <c r="BL10" s="24"/>
      <c r="BM10" s="24"/>
      <c r="BN10" s="24"/>
      <c r="BO10" s="24"/>
      <c r="BP10" s="24"/>
      <c r="BQ10" s="24"/>
      <c r="BR10" s="24"/>
      <c r="BS10" s="25"/>
      <c r="BT10" s="29"/>
      <c r="BU10" s="24"/>
      <c r="BV10" s="65"/>
      <c r="BW10" s="65"/>
      <c r="BX10" s="65"/>
      <c r="BY10" s="24"/>
      <c r="BZ10" s="24"/>
      <c r="CA10" s="24"/>
      <c r="CB10" s="24"/>
      <c r="CC10" s="24"/>
      <c r="CD10" s="29"/>
      <c r="CE10" s="24"/>
      <c r="CF10" s="24"/>
      <c r="CG10" s="24"/>
      <c r="CH10" s="24"/>
      <c r="CI10" s="24"/>
      <c r="CJ10" s="24"/>
      <c r="CK10" s="24"/>
      <c r="CL10" s="24"/>
      <c r="CM10" s="25"/>
      <c r="CN10" s="24"/>
      <c r="CO10" s="24"/>
      <c r="CP10" s="24"/>
      <c r="CQ10" s="24"/>
      <c r="CR10" s="24"/>
      <c r="CS10" s="24"/>
      <c r="CT10" s="24"/>
      <c r="CU10" s="24"/>
      <c r="CV10" s="24"/>
      <c r="CW10" s="25"/>
    </row>
    <row r="11" spans="1:102" s="56" customFormat="1" x14ac:dyDescent="0.2">
      <c r="A11" s="69" t="s">
        <v>2</v>
      </c>
      <c r="B11" s="27"/>
      <c r="C11" s="26"/>
      <c r="D11" s="26"/>
      <c r="E11" s="26"/>
      <c r="F11" s="26"/>
      <c r="G11" s="26"/>
      <c r="H11" s="16"/>
      <c r="I11" s="16"/>
      <c r="J11" s="16"/>
      <c r="K11" s="17"/>
      <c r="L11" s="18"/>
      <c r="M11" s="16"/>
      <c r="N11" s="16"/>
      <c r="O11" s="16"/>
      <c r="P11" s="16"/>
      <c r="Q11" s="16"/>
      <c r="R11" s="16"/>
      <c r="S11" s="32"/>
      <c r="T11" s="16"/>
      <c r="U11" s="17"/>
      <c r="V11" s="18"/>
      <c r="W11" s="16"/>
      <c r="X11" s="16"/>
      <c r="Y11" s="16"/>
      <c r="Z11" s="16"/>
      <c r="AA11" s="16"/>
      <c r="AB11" s="16"/>
      <c r="AC11" s="16"/>
      <c r="AD11" s="16"/>
      <c r="AE11" s="16"/>
      <c r="AF11" s="18"/>
      <c r="AG11" s="16"/>
      <c r="AH11" s="32"/>
      <c r="AI11" s="16"/>
      <c r="AJ11" s="16"/>
      <c r="AK11" s="16"/>
      <c r="AL11" s="16"/>
      <c r="AM11" s="16"/>
      <c r="AN11" s="16"/>
      <c r="AO11" s="17"/>
      <c r="AP11" s="16"/>
      <c r="AQ11" s="16"/>
      <c r="AR11" s="16"/>
      <c r="AS11" s="16"/>
      <c r="AT11" s="16"/>
      <c r="AU11" s="16"/>
      <c r="AV11" s="16"/>
      <c r="AW11" s="32"/>
      <c r="AX11" s="32"/>
      <c r="AY11" s="72"/>
      <c r="AZ11" s="187" t="s">
        <v>595</v>
      </c>
      <c r="BA11" s="32"/>
      <c r="BB11" s="32"/>
      <c r="BC11" s="32"/>
      <c r="BD11" s="32"/>
      <c r="BE11" s="32"/>
      <c r="BF11" s="32"/>
      <c r="BG11" s="16"/>
      <c r="BH11" s="16"/>
      <c r="BI11" s="17"/>
      <c r="BJ11" s="18"/>
      <c r="BK11" s="16"/>
      <c r="BL11" s="32"/>
      <c r="BM11" s="16"/>
      <c r="BN11" s="16"/>
      <c r="BO11" s="16"/>
      <c r="BP11" s="16"/>
      <c r="BQ11" s="16"/>
      <c r="BR11" s="16"/>
      <c r="BS11" s="17"/>
      <c r="BT11" s="18"/>
      <c r="BU11" s="16"/>
      <c r="BV11" s="143" t="s">
        <v>175</v>
      </c>
      <c r="BW11" s="32"/>
      <c r="BX11" s="32"/>
      <c r="BY11" s="16"/>
      <c r="BZ11" s="16"/>
      <c r="CA11" s="16"/>
      <c r="CB11" s="16"/>
      <c r="CC11" s="16"/>
      <c r="CD11" s="18"/>
      <c r="CE11" s="16"/>
      <c r="CF11" s="16"/>
      <c r="CG11" s="16"/>
      <c r="CH11" s="16"/>
      <c r="CI11" s="16"/>
      <c r="CJ11" s="16"/>
      <c r="CK11" s="16"/>
      <c r="CL11" s="16"/>
      <c r="CM11" s="17"/>
      <c r="CN11" s="16"/>
      <c r="CO11" s="16"/>
      <c r="CP11" s="32"/>
      <c r="CQ11" s="16"/>
      <c r="CR11" s="16"/>
      <c r="CS11" s="16"/>
      <c r="CT11" s="16"/>
      <c r="CU11" s="16"/>
      <c r="CV11" s="16"/>
      <c r="CW11" s="17"/>
    </row>
    <row r="12" spans="1:102" s="167" customFormat="1" x14ac:dyDescent="0.2">
      <c r="A12" s="181" t="s">
        <v>4</v>
      </c>
      <c r="B12" s="364"/>
      <c r="C12" s="365"/>
      <c r="D12" s="365"/>
      <c r="E12" s="365"/>
      <c r="F12" s="365"/>
      <c r="G12" s="365"/>
      <c r="H12" s="351"/>
      <c r="I12" s="351"/>
      <c r="J12" s="351"/>
      <c r="K12" s="354"/>
      <c r="L12" s="350"/>
      <c r="M12" s="351"/>
      <c r="N12" s="351"/>
      <c r="O12" s="351"/>
      <c r="P12" s="351"/>
      <c r="Q12" s="351"/>
      <c r="R12" s="351"/>
      <c r="S12" s="351"/>
      <c r="T12" s="351"/>
      <c r="U12" s="354"/>
      <c r="V12" s="350"/>
      <c r="W12" s="351"/>
      <c r="X12" s="351"/>
      <c r="Y12" s="351"/>
      <c r="Z12" s="351"/>
      <c r="AA12" s="351"/>
      <c r="AB12" s="351"/>
      <c r="AC12" s="351"/>
      <c r="AD12" s="351"/>
      <c r="AE12" s="351"/>
      <c r="AF12" s="350"/>
      <c r="AG12" s="351"/>
      <c r="AH12" s="351"/>
      <c r="AI12" s="351"/>
      <c r="AJ12" s="351"/>
      <c r="AK12" s="351"/>
      <c r="AL12" s="351"/>
      <c r="AM12" s="351"/>
      <c r="AN12" s="351"/>
      <c r="AO12" s="354"/>
      <c r="AP12" s="362"/>
      <c r="AQ12" s="351"/>
      <c r="AR12" s="351"/>
      <c r="AS12" s="351"/>
      <c r="AT12" s="351"/>
      <c r="AU12" s="351"/>
      <c r="AV12" s="351"/>
      <c r="AW12" s="351"/>
      <c r="AX12" s="351"/>
      <c r="AY12" s="354"/>
      <c r="AZ12" s="350"/>
      <c r="BA12" s="361"/>
      <c r="BB12" s="351"/>
      <c r="BC12" s="351"/>
      <c r="BD12" s="351"/>
      <c r="BE12" s="351"/>
      <c r="BF12" s="351"/>
      <c r="BG12" s="351"/>
      <c r="BH12" s="351"/>
      <c r="BI12" s="354"/>
      <c r="BJ12" s="350"/>
      <c r="BK12" s="351"/>
      <c r="BL12" s="351"/>
      <c r="BM12" s="351"/>
      <c r="BN12" s="351"/>
      <c r="BO12" s="351"/>
      <c r="BP12" s="351"/>
      <c r="BQ12" s="351"/>
      <c r="BR12" s="351"/>
      <c r="BS12" s="354"/>
      <c r="BT12" s="350"/>
      <c r="BU12" s="351"/>
      <c r="BV12" s="351"/>
      <c r="BW12" s="351"/>
      <c r="BX12" s="351"/>
      <c r="BY12" s="351"/>
      <c r="BZ12" s="351"/>
      <c r="CA12" s="351"/>
      <c r="CB12" s="351"/>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182" t="s">
        <v>3</v>
      </c>
      <c r="B13" s="331"/>
      <c r="C13" s="3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2"/>
      <c r="AC13" s="332"/>
      <c r="AD13" s="332"/>
      <c r="AE13" s="332"/>
      <c r="AF13" s="331"/>
      <c r="AG13" s="332"/>
      <c r="AH13" s="332"/>
      <c r="AI13" s="343"/>
      <c r="AJ13" s="332"/>
      <c r="AK13" s="332"/>
      <c r="AL13" s="332"/>
      <c r="AM13" s="332"/>
      <c r="AN13" s="332"/>
      <c r="AO13" s="335"/>
      <c r="AP13" s="332"/>
      <c r="AQ13" s="332"/>
      <c r="AR13" s="332"/>
      <c r="AS13" s="332"/>
      <c r="AT13" s="332"/>
      <c r="AU13" s="332"/>
      <c r="AV13" s="332"/>
      <c r="AW13" s="332"/>
      <c r="AX13" s="332"/>
      <c r="AY13" s="335"/>
      <c r="AZ13" s="331"/>
      <c r="BA13" s="375"/>
      <c r="BB13" s="332"/>
      <c r="BC13" s="332"/>
      <c r="BD13" s="332"/>
      <c r="BE13" s="332"/>
      <c r="BF13" s="332"/>
      <c r="BG13" s="332"/>
      <c r="BH13" s="332"/>
      <c r="BI13" s="335"/>
      <c r="BJ13" s="331"/>
      <c r="BK13" s="332"/>
      <c r="BL13" s="332"/>
      <c r="BM13" s="332"/>
      <c r="BN13" s="332"/>
      <c r="BO13" s="332"/>
      <c r="BP13" s="332"/>
      <c r="BQ13" s="332"/>
      <c r="BR13" s="332"/>
      <c r="BS13" s="335"/>
      <c r="BT13" s="331"/>
      <c r="BU13" s="332"/>
      <c r="BV13" s="348" t="s">
        <v>49</v>
      </c>
      <c r="BW13" s="334"/>
      <c r="BX13" s="334"/>
      <c r="BY13" s="332"/>
      <c r="BZ13" s="332"/>
      <c r="CA13" s="332"/>
      <c r="CB13" s="332"/>
      <c r="CC13" s="332"/>
      <c r="CD13" s="331"/>
      <c r="CE13" s="332"/>
      <c r="CF13" s="332"/>
      <c r="CG13" s="332"/>
      <c r="CH13" s="332"/>
      <c r="CI13" s="332"/>
      <c r="CJ13" s="332"/>
      <c r="CK13" s="332"/>
      <c r="CL13" s="332"/>
      <c r="CM13" s="335"/>
      <c r="CN13" s="332"/>
      <c r="CO13" s="332"/>
      <c r="CP13" s="332"/>
      <c r="CQ13" s="332"/>
      <c r="CR13" s="332"/>
      <c r="CS13" s="332"/>
      <c r="CT13" s="332"/>
      <c r="CU13" s="332"/>
      <c r="CV13" s="332"/>
      <c r="CW13" s="335"/>
    </row>
    <row r="14" spans="1:102" s="56" customFormat="1" x14ac:dyDescent="0.2">
      <c r="A14" s="69"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17"/>
      <c r="AZ14" s="18"/>
      <c r="BA14" s="36"/>
      <c r="BB14" s="16"/>
      <c r="BC14" s="16"/>
      <c r="BD14" s="16"/>
      <c r="BE14" s="16"/>
      <c r="BF14" s="16"/>
      <c r="BG14" s="16"/>
      <c r="BH14" s="16"/>
      <c r="BI14" s="17"/>
      <c r="BJ14" s="18"/>
      <c r="BK14" s="16"/>
      <c r="BL14" s="16"/>
      <c r="BM14" s="16"/>
      <c r="BN14" s="16"/>
      <c r="BO14" s="16"/>
      <c r="BP14" s="16"/>
      <c r="BQ14" s="16"/>
      <c r="BR14" s="16"/>
      <c r="BS14" s="17"/>
      <c r="BT14" s="18"/>
      <c r="BU14" s="16"/>
      <c r="BV14" s="32"/>
      <c r="BW14" s="32"/>
      <c r="BX14" s="32"/>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181" t="s">
        <v>5</v>
      </c>
      <c r="B15" s="350"/>
      <c r="C15" s="351"/>
      <c r="D15" s="351"/>
      <c r="E15" s="351"/>
      <c r="F15" s="351"/>
      <c r="G15" s="351"/>
      <c r="H15" s="351"/>
      <c r="I15" s="351"/>
      <c r="J15" s="351"/>
      <c r="K15" s="354"/>
      <c r="L15" s="350"/>
      <c r="M15" s="361"/>
      <c r="N15" s="361"/>
      <c r="O15" s="380"/>
      <c r="P15" s="361"/>
      <c r="Q15" s="361"/>
      <c r="R15" s="351"/>
      <c r="S15" s="351"/>
      <c r="T15" s="351"/>
      <c r="U15" s="354"/>
      <c r="V15" s="350"/>
      <c r="W15" s="351"/>
      <c r="X15" s="351"/>
      <c r="Y15" s="351"/>
      <c r="Z15" s="351"/>
      <c r="AA15" s="351"/>
      <c r="AB15" s="351"/>
      <c r="AC15" s="351"/>
      <c r="AD15" s="351"/>
      <c r="AE15" s="381"/>
      <c r="AF15" s="382"/>
      <c r="AG15" s="383"/>
      <c r="AH15" s="384" t="s">
        <v>46</v>
      </c>
      <c r="AI15" s="383"/>
      <c r="AJ15" s="383"/>
      <c r="AK15" s="381"/>
      <c r="AL15" s="351"/>
      <c r="AM15" s="351"/>
      <c r="AN15" s="351"/>
      <c r="AO15" s="354"/>
      <c r="AP15" s="351"/>
      <c r="AQ15" s="351"/>
      <c r="AR15" s="351"/>
      <c r="AS15" s="351"/>
      <c r="AT15" s="385"/>
      <c r="AU15" s="361"/>
      <c r="AV15" s="361"/>
      <c r="AW15" s="380"/>
      <c r="AX15" s="361"/>
      <c r="AY15" s="386"/>
      <c r="AZ15" s="376"/>
      <c r="BA15" s="361"/>
      <c r="BB15" s="361"/>
      <c r="BC15" s="361"/>
      <c r="BD15" s="351"/>
      <c r="BE15" s="351"/>
      <c r="BF15" s="351"/>
      <c r="BG15" s="351"/>
      <c r="BH15" s="351"/>
      <c r="BI15" s="354"/>
      <c r="BJ15" s="350"/>
      <c r="BK15" s="351"/>
      <c r="BL15" s="351"/>
      <c r="BM15" s="351"/>
      <c r="BN15" s="351"/>
      <c r="BO15" s="351"/>
      <c r="BP15" s="351"/>
      <c r="BQ15" s="351"/>
      <c r="BR15" s="351"/>
      <c r="BS15" s="354"/>
      <c r="BT15" s="350"/>
      <c r="BU15" s="387"/>
      <c r="BV15" s="388"/>
      <c r="BW15" s="352"/>
      <c r="BX15" s="352"/>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2"/>
      <c r="BO16" s="332"/>
      <c r="BP16" s="332"/>
      <c r="BQ16" s="332"/>
      <c r="BR16" s="332"/>
      <c r="BS16" s="335"/>
      <c r="BT16" s="331"/>
      <c r="BU16" s="332"/>
      <c r="BV16" s="348" t="s">
        <v>50</v>
      </c>
      <c r="BW16" s="334"/>
      <c r="BX16" s="334"/>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1"/>
      <c r="BO17" s="351"/>
      <c r="BP17" s="351"/>
      <c r="BQ17" s="351"/>
      <c r="BR17" s="351"/>
      <c r="BS17" s="354"/>
      <c r="BT17" s="350"/>
      <c r="BU17" s="351"/>
      <c r="BV17" s="388"/>
      <c r="BW17" s="352"/>
      <c r="BX17" s="352"/>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90"/>
      <c r="C18" s="391" t="s">
        <v>285</v>
      </c>
      <c r="D18" s="391"/>
      <c r="E18" s="391"/>
      <c r="F18" s="344"/>
      <c r="G18" s="344"/>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4"/>
      <c r="AX18" s="334"/>
      <c r="AY18" s="392" t="s">
        <v>593</v>
      </c>
      <c r="AZ18" s="341"/>
      <c r="BA18" s="334"/>
      <c r="BB18" s="334"/>
      <c r="BC18" s="334"/>
      <c r="BD18" s="334"/>
      <c r="BE18" s="334"/>
      <c r="BF18" s="334"/>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69" t="s">
        <v>129</v>
      </c>
      <c r="B19" s="27"/>
      <c r="C19" s="191" t="s">
        <v>169</v>
      </c>
      <c r="D19" s="191"/>
      <c r="E19" s="191"/>
      <c r="F19" s="26"/>
      <c r="G19" s="26"/>
      <c r="H19" s="16"/>
      <c r="I19" s="16"/>
      <c r="J19" s="16"/>
      <c r="K19" s="17"/>
      <c r="L19" s="18"/>
      <c r="M19" s="16"/>
      <c r="N19" s="16"/>
      <c r="O19" s="16"/>
      <c r="P19" s="16"/>
      <c r="Q19" s="32"/>
      <c r="R19" s="40"/>
      <c r="S19" s="16"/>
      <c r="T19" s="16"/>
      <c r="U19" s="17"/>
      <c r="V19" s="18"/>
      <c r="W19" s="16"/>
      <c r="X19" s="16"/>
      <c r="Y19" s="16"/>
      <c r="Z19" s="16"/>
      <c r="AA19" s="16"/>
      <c r="AB19" s="16"/>
      <c r="AC19" s="16"/>
      <c r="AD19" s="16"/>
      <c r="AE19" s="16"/>
      <c r="AF19" s="18"/>
      <c r="AG19" s="16"/>
      <c r="AH19" s="16"/>
      <c r="AI19" s="16"/>
      <c r="AJ19" s="16"/>
      <c r="AK19" s="16"/>
      <c r="AL19" s="16"/>
      <c r="AM19" s="16"/>
      <c r="AN19" s="16"/>
      <c r="AO19" s="17"/>
      <c r="AP19" s="16"/>
      <c r="AQ19" s="16"/>
      <c r="AR19" s="16"/>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16"/>
      <c r="CW19" s="17"/>
    </row>
    <row r="20" spans="1:101" s="167" customFormat="1" x14ac:dyDescent="0.2">
      <c r="A20" s="181" t="s">
        <v>585</v>
      </c>
      <c r="B20" s="364"/>
      <c r="C20" s="393" t="s">
        <v>21</v>
      </c>
      <c r="D20" s="393"/>
      <c r="E20" s="393"/>
      <c r="F20" s="365"/>
      <c r="G20" s="365"/>
      <c r="H20" s="351"/>
      <c r="I20" s="351"/>
      <c r="J20" s="351"/>
      <c r="K20" s="354"/>
      <c r="L20" s="350"/>
      <c r="M20" s="351"/>
      <c r="N20" s="351"/>
      <c r="O20" s="351"/>
      <c r="P20" s="351"/>
      <c r="Q20" s="351"/>
      <c r="R20" s="388"/>
      <c r="S20" s="388"/>
      <c r="T20" s="388"/>
      <c r="U20" s="394"/>
      <c r="V20" s="395"/>
      <c r="W20" s="388"/>
      <c r="X20" s="388"/>
      <c r="Y20" s="388"/>
      <c r="Z20" s="388"/>
      <c r="AA20" s="388"/>
      <c r="AB20" s="351"/>
      <c r="AC20" s="351"/>
      <c r="AD20" s="351"/>
      <c r="AE20" s="351"/>
      <c r="AF20" s="350"/>
      <c r="AG20" s="351"/>
      <c r="AH20" s="351"/>
      <c r="AI20" s="351"/>
      <c r="AJ20" s="351"/>
      <c r="AK20" s="351"/>
      <c r="AL20" s="351"/>
      <c r="AM20" s="351"/>
      <c r="AN20" s="351"/>
      <c r="AO20" s="354"/>
      <c r="AP20" s="351"/>
      <c r="AQ20" s="351"/>
      <c r="AR20" s="351"/>
      <c r="AS20" s="351"/>
      <c r="AT20" s="351"/>
      <c r="AU20" s="351"/>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49"/>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17"/>
      <c r="AZ22" s="18"/>
      <c r="BA22" s="16"/>
      <c r="BB22" s="16"/>
      <c r="BC22" s="16"/>
      <c r="BD22" s="16"/>
      <c r="BE22" s="16"/>
      <c r="BF22" s="16"/>
      <c r="BG22" s="16"/>
      <c r="BH22" s="149"/>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181" t="s">
        <v>11</v>
      </c>
      <c r="B23" s="364"/>
      <c r="C23" s="365"/>
      <c r="D23" s="365"/>
      <c r="E23" s="365"/>
      <c r="F23" s="365"/>
      <c r="G23" s="365"/>
      <c r="H23" s="351"/>
      <c r="I23" s="351"/>
      <c r="J23" s="351"/>
      <c r="K23" s="354"/>
      <c r="L23" s="350"/>
      <c r="M23" s="351"/>
      <c r="N23" s="351"/>
      <c r="O23" s="351"/>
      <c r="P23" s="351"/>
      <c r="Q23" s="351"/>
      <c r="R23" s="388" t="s">
        <v>586</v>
      </c>
      <c r="S23" s="388"/>
      <c r="T23" s="388"/>
      <c r="U23" s="394"/>
      <c r="V23" s="408"/>
      <c r="W23" s="388"/>
      <c r="X23" s="388"/>
      <c r="Y23" s="388"/>
      <c r="Z23" s="388"/>
      <c r="AA23" s="388"/>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4" t="s">
        <v>94</v>
      </c>
      <c r="B24" s="410"/>
      <c r="C24" s="411"/>
      <c r="D24" s="411"/>
      <c r="E24" s="411"/>
      <c r="F24" s="411"/>
      <c r="G24" s="411"/>
      <c r="H24" s="5"/>
      <c r="I24" s="5"/>
      <c r="J24" s="5"/>
      <c r="K24" s="303"/>
      <c r="L24" s="301"/>
      <c r="M24" s="5"/>
      <c r="N24" s="5"/>
      <c r="O24" s="5"/>
      <c r="P24" s="5"/>
      <c r="Q24" s="5"/>
      <c r="R24" s="5"/>
      <c r="S24" s="5"/>
      <c r="T24" s="5"/>
      <c r="U24" s="303"/>
      <c r="V24" s="412"/>
      <c r="W24" s="5"/>
      <c r="X24" s="5"/>
      <c r="Y24" s="5"/>
      <c r="Z24" s="5"/>
      <c r="AA24" s="5"/>
      <c r="AB24" s="5"/>
      <c r="AC24" s="5"/>
      <c r="AD24" s="5"/>
      <c r="AE24" s="5"/>
      <c r="AF24" s="311"/>
      <c r="AG24" s="302"/>
      <c r="AH24" s="5"/>
      <c r="AI24" s="5"/>
      <c r="AJ24" s="5"/>
      <c r="AK24" s="5"/>
      <c r="AL24" s="5"/>
      <c r="AM24" s="5"/>
      <c r="AN24" s="5"/>
      <c r="AO24" s="303"/>
      <c r="AP24" s="5"/>
      <c r="AQ24" s="5"/>
      <c r="AR24" s="5"/>
      <c r="AS24" s="5"/>
      <c r="AT24" s="5"/>
      <c r="AU24" s="5"/>
      <c r="AV24" s="5"/>
      <c r="AW24" s="5"/>
      <c r="AX24" s="5"/>
      <c r="AY24" s="303"/>
      <c r="AZ24" s="301"/>
      <c r="BA24" s="5"/>
      <c r="BB24" s="5"/>
      <c r="BC24" s="5"/>
      <c r="BD24" s="5"/>
      <c r="BE24" s="5"/>
      <c r="BF24" s="5"/>
      <c r="BG24" s="5"/>
      <c r="BH24" s="5"/>
      <c r="BI24" s="303"/>
      <c r="BJ24" s="301"/>
      <c r="BK24" s="5"/>
      <c r="BL24" s="5"/>
      <c r="BM24" s="5"/>
      <c r="BN24" s="5"/>
      <c r="BO24" s="5"/>
      <c r="BP24" s="5"/>
      <c r="BQ24" s="5"/>
      <c r="BR24" s="5"/>
      <c r="BS24" s="303"/>
      <c r="BT24" s="301"/>
      <c r="BU24" s="5"/>
      <c r="BV24" s="5"/>
      <c r="BW24" s="5"/>
      <c r="BX24" s="5"/>
      <c r="BY24" s="5"/>
      <c r="BZ24" s="5"/>
      <c r="CA24" s="5"/>
      <c r="CB24" s="302"/>
      <c r="CC24" s="302"/>
      <c r="CD24" s="311"/>
      <c r="CE24" s="302"/>
      <c r="CF24" s="413" t="s">
        <v>364</v>
      </c>
      <c r="CG24" s="302"/>
      <c r="CH24" s="302"/>
      <c r="CI24" s="302"/>
      <c r="CJ24" s="302"/>
      <c r="CK24" s="302"/>
      <c r="CL24" s="5"/>
      <c r="CM24" s="303"/>
      <c r="CN24" s="5"/>
      <c r="CO24" s="5"/>
      <c r="CP24" s="5"/>
      <c r="CQ24" s="5"/>
      <c r="CR24" s="5"/>
      <c r="CS24" s="5"/>
      <c r="CT24" s="5"/>
      <c r="CU24" s="5"/>
      <c r="CV24" s="5"/>
      <c r="CW24" s="303"/>
    </row>
    <row r="25" spans="1:101" s="165" customFormat="1" x14ac:dyDescent="0.2">
      <c r="A25" s="182" t="s">
        <v>220</v>
      </c>
      <c r="B25" s="331"/>
      <c r="C25" s="332"/>
      <c r="D25" s="332"/>
      <c r="E25" s="332"/>
      <c r="F25" s="332"/>
      <c r="G25" s="332"/>
      <c r="H25" s="332"/>
      <c r="I25" s="332"/>
      <c r="J25" s="332"/>
      <c r="K25" s="335"/>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4"/>
      <c r="CC25" s="334"/>
      <c r="CD25" s="341"/>
      <c r="CE25" s="334"/>
      <c r="CF25" s="334"/>
      <c r="CG25" s="334"/>
      <c r="CH25" s="334"/>
      <c r="CI25" s="334"/>
      <c r="CJ25" s="334"/>
      <c r="CK25" s="334"/>
      <c r="CL25" s="347"/>
      <c r="CM25" s="424"/>
      <c r="CN25" s="347"/>
      <c r="CO25" s="347"/>
      <c r="CP25" s="347" t="s">
        <v>365</v>
      </c>
      <c r="CQ25" s="347"/>
      <c r="CR25" s="347"/>
      <c r="CS25" s="347"/>
      <c r="CT25" s="347"/>
      <c r="CU25" s="347"/>
      <c r="CV25" s="347"/>
      <c r="CW25" s="424"/>
    </row>
    <row r="26" spans="1:101" s="167" customFormat="1" x14ac:dyDescent="0.2">
      <c r="A26" s="181" t="s">
        <v>128</v>
      </c>
      <c r="B26" s="350"/>
      <c r="C26" s="351"/>
      <c r="D26" s="351"/>
      <c r="E26" s="351"/>
      <c r="F26" s="351"/>
      <c r="G26" s="351"/>
      <c r="H26" s="351"/>
      <c r="I26" s="351"/>
      <c r="J26" s="351"/>
      <c r="K26" s="354"/>
      <c r="L26" s="350"/>
      <c r="M26" s="351"/>
      <c r="N26" s="351"/>
      <c r="O26" s="351"/>
      <c r="P26" s="351"/>
      <c r="Q26" s="351"/>
      <c r="R26" s="351"/>
      <c r="S26" s="351"/>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51"/>
      <c r="AQ26" s="351"/>
      <c r="AR26" s="351"/>
      <c r="AS26" s="351"/>
      <c r="AT26" s="435"/>
      <c r="AU26" s="351"/>
      <c r="AV26" s="351"/>
      <c r="AW26" s="351"/>
      <c r="AX26" s="351"/>
      <c r="AY26" s="354"/>
      <c r="AZ26" s="350"/>
      <c r="BA26" s="351"/>
      <c r="BB26" s="351"/>
      <c r="BC26" s="351"/>
      <c r="BD26" s="351"/>
      <c r="BE26" s="351"/>
      <c r="BF26" s="351"/>
      <c r="BG26" s="351"/>
      <c r="BH26" s="351"/>
      <c r="BI26" s="434"/>
      <c r="BJ26" s="350"/>
      <c r="BK26" s="351"/>
      <c r="BL26" s="351"/>
      <c r="BM26" s="351"/>
      <c r="BN26" s="351"/>
      <c r="BO26" s="351"/>
      <c r="BP26" s="351"/>
      <c r="BQ26" s="351"/>
      <c r="BR26" s="351"/>
      <c r="BS26" s="354"/>
      <c r="BT26" s="350"/>
      <c r="BU26" s="351"/>
      <c r="BV26" s="351"/>
      <c r="BW26" s="351"/>
      <c r="BX26" s="351"/>
      <c r="BY26" s="351"/>
      <c r="BZ26" s="362"/>
      <c r="CA26" s="351"/>
      <c r="CB26" s="351"/>
      <c r="CC26" s="351"/>
      <c r="CD26" s="350"/>
      <c r="CE26" s="351"/>
      <c r="CF26" s="351"/>
      <c r="CG26" s="351"/>
      <c r="CH26" s="351"/>
      <c r="CI26" s="351"/>
      <c r="CJ26" s="351"/>
      <c r="CK26" s="351"/>
      <c r="CL26" s="351"/>
      <c r="CM26" s="354"/>
      <c r="CN26" s="351"/>
      <c r="CO26" s="351"/>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50"/>
      <c r="L27" s="451"/>
      <c r="M27" s="449"/>
      <c r="N27" s="449"/>
      <c r="O27" s="449"/>
      <c r="P27" s="449"/>
      <c r="Q27" s="449"/>
      <c r="R27" s="466"/>
      <c r="S27" s="466"/>
      <c r="T27" s="466"/>
      <c r="U27" s="467"/>
      <c r="V27" s="468" t="s">
        <v>217</v>
      </c>
      <c r="W27" s="466"/>
      <c r="X27" s="466"/>
      <c r="Y27" s="466"/>
      <c r="Z27" s="466"/>
      <c r="AA27" s="466"/>
      <c r="AB27" s="449"/>
      <c r="AC27" s="449"/>
      <c r="AD27" s="449"/>
      <c r="AE27" s="449"/>
      <c r="AF27" s="451"/>
      <c r="AG27" s="449"/>
      <c r="AH27" s="449"/>
      <c r="AI27" s="449"/>
      <c r="AJ27" s="449"/>
      <c r="AK27" s="449"/>
      <c r="AL27" s="449"/>
      <c r="AM27" s="449"/>
      <c r="AN27" s="449"/>
      <c r="AO27" s="450"/>
      <c r="AP27" s="449"/>
      <c r="AQ27" s="449"/>
      <c r="AR27" s="449"/>
      <c r="AS27" s="449"/>
      <c r="AT27" s="457"/>
      <c r="AU27" s="449"/>
      <c r="AV27" s="449"/>
      <c r="AW27" s="449"/>
      <c r="AX27" s="449"/>
      <c r="AY27" s="450"/>
      <c r="AZ27" s="451"/>
      <c r="BA27" s="449"/>
      <c r="BB27" s="449"/>
      <c r="BC27" s="449"/>
      <c r="BD27" s="449"/>
      <c r="BE27" s="449"/>
      <c r="BF27" s="449"/>
      <c r="BG27" s="449"/>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49"/>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16"/>
      <c r="J30" s="16"/>
      <c r="K30" s="17"/>
      <c r="L30" s="18"/>
      <c r="M30" s="16"/>
      <c r="N30" s="16"/>
      <c r="O30" s="16"/>
      <c r="P30" s="16"/>
      <c r="Q30" s="16"/>
      <c r="R30" s="16"/>
      <c r="S30" s="16"/>
      <c r="T30" s="16"/>
      <c r="U30" s="17"/>
      <c r="V30" s="18"/>
      <c r="W30" s="184"/>
      <c r="X30" s="16"/>
      <c r="Y30" s="36"/>
      <c r="Z30" s="16"/>
      <c r="AA30" s="16"/>
      <c r="AB30" s="32"/>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16"/>
      <c r="BO30" s="16"/>
      <c r="BP30" s="16"/>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16"/>
      <c r="D31" s="16"/>
      <c r="E31" s="16"/>
      <c r="F31" s="16"/>
      <c r="G31" s="16"/>
      <c r="H31" s="184"/>
      <c r="I31" s="16"/>
      <c r="J31" s="36"/>
      <c r="K31" s="17"/>
      <c r="L31" s="18"/>
      <c r="M31" s="16"/>
      <c r="N31" s="16"/>
      <c r="O31" s="16"/>
      <c r="P31" s="16"/>
      <c r="Q31" s="16"/>
      <c r="R31" s="16"/>
      <c r="S31" s="16"/>
      <c r="T31" s="16"/>
      <c r="U31" s="17"/>
      <c r="V31" s="18"/>
      <c r="W31" s="184"/>
      <c r="X31" s="16"/>
      <c r="Y31" s="3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16"/>
      <c r="BO31" s="16"/>
      <c r="BP31" s="16"/>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132"/>
      <c r="D32" s="132"/>
      <c r="E32" s="132"/>
      <c r="F32" s="132"/>
      <c r="G32" s="132"/>
      <c r="H32" s="237"/>
      <c r="I32" s="132"/>
      <c r="J32" s="238"/>
      <c r="K32" s="133"/>
      <c r="L32" s="134"/>
      <c r="M32" s="132"/>
      <c r="N32" s="132"/>
      <c r="O32" s="132"/>
      <c r="P32" s="132"/>
      <c r="Q32" s="132"/>
      <c r="R32" s="132"/>
      <c r="S32" s="132"/>
      <c r="T32" s="132"/>
      <c r="U32" s="133"/>
      <c r="V32" s="134"/>
      <c r="W32" s="237"/>
      <c r="X32" s="132"/>
      <c r="Y32" s="238"/>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2"/>
      <c r="BO32" s="132"/>
      <c r="BP32" s="132"/>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22"/>
      <c r="BJ33" s="23"/>
      <c r="BK33" s="21"/>
      <c r="BL33" s="21"/>
      <c r="BM33" s="21"/>
      <c r="BN33" s="21"/>
      <c r="BO33" s="21"/>
      <c r="BP33" s="21"/>
      <c r="BQ33" s="21"/>
      <c r="BR33" s="21"/>
      <c r="BS33" s="22"/>
      <c r="BT33" s="23"/>
      <c r="BU33" s="54"/>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9000+B35</f>
        <v>9000</v>
      </c>
      <c r="C36" s="37">
        <f t="shared" ref="C36:BN36" si="0">9000+C35</f>
        <v>9010</v>
      </c>
      <c r="D36" s="37">
        <f t="shared" si="0"/>
        <v>9020</v>
      </c>
      <c r="E36" s="37">
        <f t="shared" si="0"/>
        <v>9030</v>
      </c>
      <c r="F36" s="37">
        <f t="shared" si="0"/>
        <v>9040</v>
      </c>
      <c r="G36" s="37">
        <f t="shared" si="0"/>
        <v>9050</v>
      </c>
      <c r="H36" s="37">
        <f t="shared" si="0"/>
        <v>9060</v>
      </c>
      <c r="I36" s="37">
        <f t="shared" si="0"/>
        <v>9070</v>
      </c>
      <c r="J36" s="37">
        <f t="shared" si="0"/>
        <v>9080</v>
      </c>
      <c r="K36" s="37">
        <f t="shared" si="0"/>
        <v>9090</v>
      </c>
      <c r="L36" s="37">
        <f t="shared" si="0"/>
        <v>9100</v>
      </c>
      <c r="M36" s="37">
        <f t="shared" si="0"/>
        <v>9110</v>
      </c>
      <c r="N36" s="37">
        <f t="shared" si="0"/>
        <v>9120</v>
      </c>
      <c r="O36" s="37">
        <f t="shared" si="0"/>
        <v>9130</v>
      </c>
      <c r="P36" s="37">
        <f t="shared" si="0"/>
        <v>9140</v>
      </c>
      <c r="Q36" s="37">
        <f t="shared" si="0"/>
        <v>9150</v>
      </c>
      <c r="R36" s="37">
        <f t="shared" si="0"/>
        <v>9160</v>
      </c>
      <c r="S36" s="37">
        <f t="shared" si="0"/>
        <v>9170</v>
      </c>
      <c r="T36" s="37">
        <f t="shared" si="0"/>
        <v>9180</v>
      </c>
      <c r="U36" s="37">
        <f t="shared" si="0"/>
        <v>9190</v>
      </c>
      <c r="V36" s="37">
        <f t="shared" si="0"/>
        <v>9200</v>
      </c>
      <c r="W36" s="37">
        <f t="shared" si="0"/>
        <v>9210</v>
      </c>
      <c r="X36" s="37">
        <f t="shared" si="0"/>
        <v>9220</v>
      </c>
      <c r="Y36" s="37">
        <f t="shared" si="0"/>
        <v>9230</v>
      </c>
      <c r="Z36" s="37">
        <f t="shared" si="0"/>
        <v>9240</v>
      </c>
      <c r="AA36" s="37">
        <f t="shared" si="0"/>
        <v>9250</v>
      </c>
      <c r="AB36" s="37">
        <f t="shared" si="0"/>
        <v>9260</v>
      </c>
      <c r="AC36" s="37">
        <f t="shared" si="0"/>
        <v>9270</v>
      </c>
      <c r="AD36" s="37">
        <f t="shared" si="0"/>
        <v>9280</v>
      </c>
      <c r="AE36" s="37">
        <f t="shared" si="0"/>
        <v>9290</v>
      </c>
      <c r="AF36" s="37">
        <f t="shared" si="0"/>
        <v>9300</v>
      </c>
      <c r="AG36" s="37">
        <f t="shared" si="0"/>
        <v>9310</v>
      </c>
      <c r="AH36" s="37">
        <f t="shared" si="0"/>
        <v>9320</v>
      </c>
      <c r="AI36" s="37">
        <f t="shared" si="0"/>
        <v>9330</v>
      </c>
      <c r="AJ36" s="37">
        <f t="shared" si="0"/>
        <v>9340</v>
      </c>
      <c r="AK36" s="37">
        <f t="shared" si="0"/>
        <v>9350</v>
      </c>
      <c r="AL36" s="37">
        <f t="shared" si="0"/>
        <v>9360</v>
      </c>
      <c r="AM36" s="37">
        <f t="shared" si="0"/>
        <v>9370</v>
      </c>
      <c r="AN36" s="37">
        <f t="shared" si="0"/>
        <v>9380</v>
      </c>
      <c r="AO36" s="37">
        <f t="shared" si="0"/>
        <v>9390</v>
      </c>
      <c r="AP36" s="37">
        <f t="shared" si="0"/>
        <v>9400</v>
      </c>
      <c r="AQ36" s="37">
        <f t="shared" si="0"/>
        <v>9410</v>
      </c>
      <c r="AR36" s="37">
        <f t="shared" si="0"/>
        <v>9420</v>
      </c>
      <c r="AS36" s="37">
        <f t="shared" si="0"/>
        <v>9430</v>
      </c>
      <c r="AT36" s="37">
        <f t="shared" si="0"/>
        <v>9440</v>
      </c>
      <c r="AU36" s="37">
        <f t="shared" si="0"/>
        <v>9450</v>
      </c>
      <c r="AV36" s="37">
        <f t="shared" si="0"/>
        <v>9460</v>
      </c>
      <c r="AW36" s="37">
        <f t="shared" si="0"/>
        <v>9470</v>
      </c>
      <c r="AX36" s="37">
        <f t="shared" si="0"/>
        <v>9480</v>
      </c>
      <c r="AY36" s="37">
        <f t="shared" si="0"/>
        <v>9490</v>
      </c>
      <c r="AZ36" s="37">
        <f t="shared" si="0"/>
        <v>9500</v>
      </c>
      <c r="BA36" s="37">
        <f t="shared" si="0"/>
        <v>9510</v>
      </c>
      <c r="BB36" s="37">
        <f t="shared" si="0"/>
        <v>9520</v>
      </c>
      <c r="BC36" s="37">
        <f t="shared" si="0"/>
        <v>9530</v>
      </c>
      <c r="BD36" s="37">
        <f t="shared" si="0"/>
        <v>9540</v>
      </c>
      <c r="BE36" s="37">
        <f t="shared" si="0"/>
        <v>9550</v>
      </c>
      <c r="BF36" s="37">
        <f t="shared" si="0"/>
        <v>9560</v>
      </c>
      <c r="BG36" s="37">
        <f t="shared" si="0"/>
        <v>9570</v>
      </c>
      <c r="BH36" s="37">
        <f t="shared" si="0"/>
        <v>9580</v>
      </c>
      <c r="BI36" s="37">
        <f t="shared" si="0"/>
        <v>9590</v>
      </c>
      <c r="BJ36" s="37">
        <f t="shared" si="0"/>
        <v>9600</v>
      </c>
      <c r="BK36" s="37">
        <f t="shared" si="0"/>
        <v>9610</v>
      </c>
      <c r="BL36" s="37">
        <f t="shared" si="0"/>
        <v>9620</v>
      </c>
      <c r="BM36" s="37">
        <f t="shared" si="0"/>
        <v>9630</v>
      </c>
      <c r="BN36" s="37">
        <f t="shared" si="0"/>
        <v>9640</v>
      </c>
      <c r="BO36" s="37">
        <f t="shared" ref="BO36:CW36" si="1">9000+BO35</f>
        <v>9650</v>
      </c>
      <c r="BP36" s="37">
        <f t="shared" si="1"/>
        <v>9660</v>
      </c>
      <c r="BQ36" s="37">
        <f t="shared" si="1"/>
        <v>9670</v>
      </c>
      <c r="BR36" s="37">
        <f t="shared" si="1"/>
        <v>9680</v>
      </c>
      <c r="BS36" s="37">
        <f t="shared" si="1"/>
        <v>9690</v>
      </c>
      <c r="BT36" s="37">
        <f t="shared" si="1"/>
        <v>9700</v>
      </c>
      <c r="BU36" s="37">
        <f t="shared" si="1"/>
        <v>9710</v>
      </c>
      <c r="BV36" s="37">
        <f t="shared" si="1"/>
        <v>9720</v>
      </c>
      <c r="BW36" s="37">
        <f t="shared" si="1"/>
        <v>9730</v>
      </c>
      <c r="BX36" s="37">
        <f t="shared" si="1"/>
        <v>9740</v>
      </c>
      <c r="BY36" s="37">
        <f t="shared" si="1"/>
        <v>9750</v>
      </c>
      <c r="BZ36" s="37">
        <f t="shared" si="1"/>
        <v>9760</v>
      </c>
      <c r="CA36" s="37">
        <f t="shared" si="1"/>
        <v>9770</v>
      </c>
      <c r="CB36" s="37">
        <f t="shared" si="1"/>
        <v>9780</v>
      </c>
      <c r="CC36" s="37">
        <f t="shared" si="1"/>
        <v>9790</v>
      </c>
      <c r="CD36" s="37">
        <f t="shared" si="1"/>
        <v>9800</v>
      </c>
      <c r="CE36" s="37">
        <f t="shared" si="1"/>
        <v>9810</v>
      </c>
      <c r="CF36" s="37">
        <f t="shared" si="1"/>
        <v>9820</v>
      </c>
      <c r="CG36" s="37">
        <f t="shared" si="1"/>
        <v>9830</v>
      </c>
      <c r="CH36" s="37">
        <f t="shared" si="1"/>
        <v>9840</v>
      </c>
      <c r="CI36" s="37">
        <f t="shared" si="1"/>
        <v>9850</v>
      </c>
      <c r="CJ36" s="37">
        <f t="shared" si="1"/>
        <v>9860</v>
      </c>
      <c r="CK36" s="37">
        <f t="shared" si="1"/>
        <v>9870</v>
      </c>
      <c r="CL36" s="37">
        <f t="shared" si="1"/>
        <v>9880</v>
      </c>
      <c r="CM36" s="37">
        <f t="shared" si="1"/>
        <v>9890</v>
      </c>
      <c r="CN36" s="37">
        <f t="shared" si="1"/>
        <v>9900</v>
      </c>
      <c r="CO36" s="37">
        <f t="shared" si="1"/>
        <v>9910</v>
      </c>
      <c r="CP36" s="37">
        <f t="shared" si="1"/>
        <v>9920</v>
      </c>
      <c r="CQ36" s="37">
        <f t="shared" si="1"/>
        <v>9930</v>
      </c>
      <c r="CR36" s="37">
        <f t="shared" si="1"/>
        <v>9940</v>
      </c>
      <c r="CS36" s="37">
        <f t="shared" si="1"/>
        <v>9950</v>
      </c>
      <c r="CT36" s="37">
        <f t="shared" si="1"/>
        <v>9960</v>
      </c>
      <c r="CU36" s="37">
        <f t="shared" si="1"/>
        <v>9970</v>
      </c>
      <c r="CV36" s="37">
        <f t="shared" si="1"/>
        <v>9980</v>
      </c>
      <c r="CW36" s="37">
        <f t="shared" si="1"/>
        <v>9990</v>
      </c>
      <c r="CX36" s="37">
        <v>10000</v>
      </c>
    </row>
    <row r="37" spans="1:102" ht="20.25" customHeight="1" x14ac:dyDescent="0.2">
      <c r="A37" s="1" t="s">
        <v>25</v>
      </c>
      <c r="B37" s="37">
        <f>(11000-B36)+'WA4'!$A$5</f>
        <v>2490</v>
      </c>
      <c r="C37" s="37">
        <f>(11000-C36)+'WA4'!$A$5</f>
        <v>2480</v>
      </c>
      <c r="D37" s="37">
        <f>(11000-D36)+'WA4'!$A$5</f>
        <v>2470</v>
      </c>
      <c r="E37" s="37">
        <f>(11000-E36)+'WA4'!$A$5</f>
        <v>2460</v>
      </c>
      <c r="F37" s="37">
        <f>(11000-F36)+'WA4'!$A$5</f>
        <v>2450</v>
      </c>
      <c r="G37" s="37">
        <f>(11000-G36)+'WA4'!$A$5</f>
        <v>2440</v>
      </c>
      <c r="H37" s="37">
        <f>(11000-H36)+'WA4'!$A$5</f>
        <v>2430</v>
      </c>
      <c r="I37" s="37">
        <f>(11000-I36)+'WA4'!$A$5</f>
        <v>2420</v>
      </c>
      <c r="J37" s="37">
        <f>(11000-J36)+'WA4'!$A$5</f>
        <v>2410</v>
      </c>
      <c r="K37" s="37">
        <f>(11000-K36)+'WA4'!$A$5</f>
        <v>2400</v>
      </c>
      <c r="L37" s="37">
        <f>(11000-L36)+'WA4'!$A$5</f>
        <v>2390</v>
      </c>
      <c r="M37" s="37">
        <f>(11000-M36)+'WA4'!$A$5</f>
        <v>2380</v>
      </c>
      <c r="N37" s="37">
        <f>(11000-N36)+'WA4'!$A$5</f>
        <v>2370</v>
      </c>
      <c r="O37" s="37">
        <f>(11000-O36)+'WA4'!$A$5</f>
        <v>2360</v>
      </c>
      <c r="P37" s="37">
        <f>(11000-P36)+'WA4'!$A$5</f>
        <v>2350</v>
      </c>
      <c r="Q37" s="37">
        <f>(11000-Q36)+'WA4'!$A$5</f>
        <v>2340</v>
      </c>
      <c r="R37" s="37">
        <f>(11000-R36)+'WA4'!$A$5</f>
        <v>2330</v>
      </c>
      <c r="S37" s="37">
        <f>(11000-S36)+'WA4'!$A$5</f>
        <v>2320</v>
      </c>
      <c r="T37" s="37">
        <f>(11000-T36)+'WA4'!$A$5</f>
        <v>2310</v>
      </c>
      <c r="U37" s="37">
        <f>(11000-U36)+'WA4'!$A$5</f>
        <v>2300</v>
      </c>
      <c r="V37" s="37">
        <f>(11000-V36)+'WA4'!$A$5</f>
        <v>2290</v>
      </c>
      <c r="W37" s="37">
        <f>(11000-W36)+'WA4'!$A$5</f>
        <v>2280</v>
      </c>
      <c r="X37" s="37">
        <f>(11000-X36)+'WA4'!$A$5</f>
        <v>2270</v>
      </c>
      <c r="Y37" s="37">
        <f>(11000-Y36)+'WA4'!$A$5</f>
        <v>2260</v>
      </c>
      <c r="Z37" s="37">
        <f>(11000-Z36)+'WA4'!$A$5</f>
        <v>2250</v>
      </c>
      <c r="AA37" s="37">
        <f>(11000-AA36)+'WA4'!$A$5</f>
        <v>2240</v>
      </c>
      <c r="AB37" s="37">
        <f>(11000-AB36)+'WA4'!$A$5</f>
        <v>2230</v>
      </c>
      <c r="AC37" s="37">
        <f>(11000-AC36)+'WA4'!$A$5</f>
        <v>2220</v>
      </c>
      <c r="AD37" s="37">
        <f>(11000-AD36)+'WA4'!$A$5</f>
        <v>2210</v>
      </c>
      <c r="AE37" s="37">
        <f>(11000-AE36)+'WA4'!$A$5</f>
        <v>2200</v>
      </c>
      <c r="AF37" s="37">
        <f>(11000-AF36)+'WA4'!$A$5</f>
        <v>2190</v>
      </c>
      <c r="AG37" s="37">
        <f>(11000-AG36)+'WA4'!$A$5</f>
        <v>2180</v>
      </c>
      <c r="AH37" s="37">
        <f>(11000-AH36)+'WA4'!$A$5</f>
        <v>2170</v>
      </c>
      <c r="AI37" s="37">
        <f>(11000-AI36)+'WA4'!$A$5</f>
        <v>2160</v>
      </c>
      <c r="AJ37" s="37">
        <f>(11000-AJ36)+'WA4'!$A$5</f>
        <v>2150</v>
      </c>
      <c r="AK37" s="37">
        <f>(11000-AK36)+'WA4'!$A$5</f>
        <v>2140</v>
      </c>
      <c r="AL37" s="37">
        <f>(11000-AL36)+'WA4'!$A$5</f>
        <v>2130</v>
      </c>
      <c r="AM37" s="37">
        <f>(11000-AM36)+'WA4'!$A$5</f>
        <v>2120</v>
      </c>
      <c r="AN37" s="37">
        <f>(11000-AN36)+'WA4'!$A$5</f>
        <v>2110</v>
      </c>
      <c r="AO37" s="37">
        <f>(11000-AO36)+'WA4'!$A$5</f>
        <v>2100</v>
      </c>
      <c r="AP37" s="37">
        <f>(11000-AP36)+'WA4'!$A$5</f>
        <v>2090</v>
      </c>
      <c r="AQ37" s="37">
        <f>(11000-AQ36)+'WA4'!$A$5</f>
        <v>2080</v>
      </c>
      <c r="AR37" s="37">
        <f>(11000-AR36)+'WA4'!$A$5</f>
        <v>2070</v>
      </c>
      <c r="AS37" s="37">
        <f>(11000-AS36)+'WA4'!$A$5</f>
        <v>2060</v>
      </c>
      <c r="AT37" s="37">
        <f>(11000-AT36)+'WA4'!$A$5</f>
        <v>2050</v>
      </c>
      <c r="AU37" s="37">
        <f>(11000-AU36)+'WA4'!$A$5</f>
        <v>2040</v>
      </c>
      <c r="AV37" s="37">
        <f>(11000-AV36)+'WA4'!$A$5</f>
        <v>2030</v>
      </c>
      <c r="AW37" s="37">
        <f>(11000-AW36)+'WA4'!$A$5</f>
        <v>2020</v>
      </c>
      <c r="AX37" s="37">
        <f>(11000-AX36)+'WA4'!$A$5</f>
        <v>2010</v>
      </c>
      <c r="AY37" s="37">
        <f>(11000-AY36)+'WA4'!$A$5</f>
        <v>2000</v>
      </c>
      <c r="AZ37" s="37">
        <f>(11000-AZ36)+'WA4'!$A$5</f>
        <v>1990</v>
      </c>
      <c r="BA37" s="37">
        <f>(11000-BA36)+'WA4'!$A$5</f>
        <v>1980</v>
      </c>
      <c r="BB37" s="37">
        <f>(11000-BB36)+'WA4'!$A$5</f>
        <v>1970</v>
      </c>
      <c r="BC37" s="37">
        <f>(11000-BC36)+'WA4'!$A$5</f>
        <v>1960</v>
      </c>
      <c r="BD37" s="37">
        <f>(11000-BD36)+'WA4'!$A$5</f>
        <v>1950</v>
      </c>
      <c r="BE37" s="37">
        <f>(11000-BE36)+'WA4'!$A$5</f>
        <v>1940</v>
      </c>
      <c r="BF37" s="37">
        <f>(11000-BF36)+'WA4'!$A$5</f>
        <v>1930</v>
      </c>
      <c r="BG37" s="37">
        <f>(11000-BG36)+'WA4'!$A$5</f>
        <v>1920</v>
      </c>
      <c r="BH37" s="37">
        <f>(11000-BH36)+'WA4'!$A$5</f>
        <v>1910</v>
      </c>
      <c r="BI37" s="37">
        <f>(11000-BI36)+'WA4'!$A$5</f>
        <v>1900</v>
      </c>
      <c r="BJ37" s="37">
        <f>(11000-BJ36)+'WA4'!$A$5</f>
        <v>1890</v>
      </c>
      <c r="BK37" s="37">
        <f>(11000-BK36)+'WA4'!$A$5</f>
        <v>1880</v>
      </c>
      <c r="BL37" s="37">
        <f>(11000-BL36)+'WA4'!$A$5</f>
        <v>1870</v>
      </c>
      <c r="BM37" s="37">
        <f>(11000-BM36)+'WA4'!$A$5</f>
        <v>1860</v>
      </c>
      <c r="BN37" s="37">
        <f>(11000-BN36)+'WA4'!$A$5</f>
        <v>1850</v>
      </c>
      <c r="BO37" s="37">
        <f>(11000-BO36)+'WA4'!$A$5</f>
        <v>1840</v>
      </c>
      <c r="BP37" s="37">
        <f>(11000-BP36)+'WA4'!$A$5</f>
        <v>1830</v>
      </c>
      <c r="BQ37" s="37">
        <f>(11000-BQ36)+'WA4'!$A$5</f>
        <v>1820</v>
      </c>
      <c r="BR37" s="37">
        <f>(11000-BR36)+'WA4'!$A$5</f>
        <v>1810</v>
      </c>
      <c r="BS37" s="37">
        <f>(11000-BS36)+'WA4'!$A$5</f>
        <v>1800</v>
      </c>
      <c r="BT37" s="37">
        <f>(11000-BT36)+'WA4'!$A$5</f>
        <v>1790</v>
      </c>
      <c r="BU37" s="37">
        <f>(11000-BU36)+'WA4'!$A$5</f>
        <v>1780</v>
      </c>
      <c r="BV37" s="37">
        <f>(11000-BV36)+'WA4'!$A$5</f>
        <v>1770</v>
      </c>
      <c r="BW37" s="37">
        <f>(11000-BW36)+'WA4'!$A$5</f>
        <v>1760</v>
      </c>
      <c r="BX37" s="37">
        <f>(11000-BX36)+'WA4'!$A$5</f>
        <v>1750</v>
      </c>
      <c r="BY37" s="37">
        <f>(11000-BY36)+'WA4'!$A$5</f>
        <v>1740</v>
      </c>
      <c r="BZ37" s="37">
        <f>(11000-BZ36)+'WA4'!$A$5</f>
        <v>1730</v>
      </c>
      <c r="CA37" s="37">
        <f>(11000-CA36)+'WA4'!$A$5</f>
        <v>1720</v>
      </c>
      <c r="CB37" s="37">
        <f>(11000-CB36)+'WA4'!$A$5</f>
        <v>1710</v>
      </c>
      <c r="CC37" s="37">
        <f>(11000-CC36)+'WA4'!$A$5</f>
        <v>1700</v>
      </c>
      <c r="CD37" s="37">
        <f>(11000-CD36)+'WA4'!$A$5</f>
        <v>1690</v>
      </c>
      <c r="CE37" s="37">
        <f>(11000-CE36)+'WA4'!$A$5</f>
        <v>1680</v>
      </c>
      <c r="CF37" s="37">
        <f>(11000-CF36)+'WA4'!$A$5</f>
        <v>1670</v>
      </c>
      <c r="CG37" s="37">
        <f>(11000-CG36)+'WA4'!$A$5</f>
        <v>1660</v>
      </c>
      <c r="CH37" s="37">
        <f>(11000-CH36)+'WA4'!$A$5</f>
        <v>1650</v>
      </c>
      <c r="CI37" s="37">
        <f>(11000-CI36)+'WA4'!$A$5</f>
        <v>1640</v>
      </c>
      <c r="CJ37" s="37">
        <f>(11000-CJ36)+'WA4'!$A$5</f>
        <v>1630</v>
      </c>
      <c r="CK37" s="37">
        <f>(11000-CK36)+'WA4'!$A$5</f>
        <v>1620</v>
      </c>
      <c r="CL37" s="37">
        <f>(11000-CL36)+'WA4'!$A$5</f>
        <v>1610</v>
      </c>
      <c r="CM37" s="37">
        <f>(11000-CM36)+'WA4'!$A$5</f>
        <v>1600</v>
      </c>
      <c r="CN37" s="37">
        <f>(11000-CN36)+'WA4'!$A$5</f>
        <v>1590</v>
      </c>
      <c r="CO37" s="37">
        <f>(11000-CO36)+'WA4'!$A$5</f>
        <v>1580</v>
      </c>
      <c r="CP37" s="37">
        <f>(11000-CP36)+'WA4'!$A$5</f>
        <v>1570</v>
      </c>
      <c r="CQ37" s="37">
        <f>(11000-CQ36)+'WA4'!$A$5</f>
        <v>1560</v>
      </c>
      <c r="CR37" s="37">
        <f>(11000-CR36)+'WA4'!$A$5</f>
        <v>1550</v>
      </c>
      <c r="CS37" s="37">
        <f>(11000-CS36)+'WA4'!$A$5</f>
        <v>1540</v>
      </c>
      <c r="CT37" s="37">
        <f>(11000-CT36)+'WA4'!$A$5</f>
        <v>1530</v>
      </c>
      <c r="CU37" s="37">
        <f>(11000-CU36)+'WA4'!$A$5</f>
        <v>1520</v>
      </c>
      <c r="CV37" s="37">
        <f>(11000-CV36)+'WA4'!$A$5</f>
        <v>1510</v>
      </c>
      <c r="CW37" s="37">
        <f>(11000-CW36)+'WA4'!$A$5</f>
        <v>1500</v>
      </c>
      <c r="CX37" s="37">
        <f>(11000-CX36)+'WA4'!$A$5</f>
        <v>1490</v>
      </c>
    </row>
    <row r="38" spans="1:102" x14ac:dyDescent="0.2">
      <c r="B38" s="154" t="s">
        <v>146</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33"/>
      <c r="BA38" s="33"/>
      <c r="BB38" s="33"/>
      <c r="BC38" s="38"/>
      <c r="BD38" s="33"/>
      <c r="BE38" s="33"/>
      <c r="BF38" s="33"/>
      <c r="BG38" s="33"/>
      <c r="BH38" s="33"/>
      <c r="BI38" s="33"/>
      <c r="BJ38" s="33"/>
      <c r="BK38" s="33"/>
      <c r="BL38" s="33"/>
      <c r="BM38" s="33"/>
      <c r="BN38" s="33"/>
      <c r="BO38" s="33"/>
      <c r="BP38" s="33"/>
      <c r="BQ38" s="33"/>
      <c r="BR38" s="33"/>
      <c r="BS38" s="33"/>
      <c r="BT38" s="33"/>
      <c r="BU38" s="1" t="s">
        <v>1596</v>
      </c>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c r="C39" s="209"/>
      <c r="D39" s="209"/>
      <c r="E39" s="209"/>
      <c r="F39" s="209"/>
      <c r="G39" s="209"/>
      <c r="H39" s="209"/>
      <c r="I39" s="209"/>
      <c r="J39" s="209"/>
      <c r="K39" s="201" t="s">
        <v>1597</v>
      </c>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row>
    <row r="40" spans="1:102" s="202" customFormat="1" x14ac:dyDescent="0.2">
      <c r="A40" s="199"/>
      <c r="Q40" s="202" t="s">
        <v>1598</v>
      </c>
    </row>
    <row r="41" spans="1:102" s="202" customFormat="1" x14ac:dyDescent="0.2">
      <c r="A41" s="199"/>
      <c r="T41" s="202" t="s">
        <v>1599</v>
      </c>
    </row>
    <row r="42" spans="1:102" s="208" customFormat="1" x14ac:dyDescent="0.2">
      <c r="A42" s="202"/>
      <c r="T42" s="208" t="s">
        <v>1600</v>
      </c>
    </row>
    <row r="43" spans="1:102" s="208" customFormat="1" x14ac:dyDescent="0.2">
      <c r="A43" s="202"/>
      <c r="U43" s="208" t="s">
        <v>1601</v>
      </c>
    </row>
    <row r="44" spans="1:102" s="208" customFormat="1" x14ac:dyDescent="0.2">
      <c r="A44" s="202"/>
      <c r="W44" s="208" t="s">
        <v>1602</v>
      </c>
    </row>
    <row r="45" spans="1:102" s="208" customFormat="1" x14ac:dyDescent="0.2">
      <c r="A45" s="202"/>
      <c r="X45" s="208" t="s">
        <v>1603</v>
      </c>
    </row>
    <row r="46" spans="1:102" s="208" customFormat="1" x14ac:dyDescent="0.2">
      <c r="A46" s="202"/>
      <c r="Y46" s="208" t="s">
        <v>1604</v>
      </c>
    </row>
    <row r="47" spans="1:102" s="208" customFormat="1" x14ac:dyDescent="0.2">
      <c r="A47" s="202"/>
      <c r="AD47" s="208" t="s">
        <v>1605</v>
      </c>
    </row>
    <row r="48" spans="1:102" s="202" customFormat="1" x14ac:dyDescent="0.2">
      <c r="A48" s="199"/>
      <c r="AM48" s="202" t="s">
        <v>1606</v>
      </c>
    </row>
    <row r="49" spans="1:76" s="202" customFormat="1" x14ac:dyDescent="0.2">
      <c r="A49" s="199"/>
      <c r="AR49" s="202" t="s">
        <v>1607</v>
      </c>
    </row>
    <row r="50" spans="1:76" s="202" customFormat="1" x14ac:dyDescent="0.2">
      <c r="A50" s="199"/>
    </row>
    <row r="51" spans="1:76" s="202" customFormat="1" x14ac:dyDescent="0.2">
      <c r="A51" s="199"/>
      <c r="BL51" s="202" t="s">
        <v>1608</v>
      </c>
    </row>
    <row r="52" spans="1:76" s="203" customFormat="1" x14ac:dyDescent="0.2">
      <c r="A52" s="199"/>
    </row>
    <row r="53" spans="1:76" s="166" customFormat="1" x14ac:dyDescent="0.2">
      <c r="A53" s="491" t="s">
        <v>942</v>
      </c>
    </row>
    <row r="54" spans="1:76" s="5" customFormat="1" x14ac:dyDescent="0.2">
      <c r="A54" s="322" t="s">
        <v>966</v>
      </c>
    </row>
    <row r="55" spans="1:76" s="168" customFormat="1" x14ac:dyDescent="0.2">
      <c r="A55" s="492"/>
    </row>
    <row r="56" spans="1:76" x14ac:dyDescent="0.2">
      <c r="A56" s="182" t="s">
        <v>153</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row>
    <row r="57" spans="1:76" x14ac:dyDescent="0.2">
      <c r="A57" s="69"/>
      <c r="B57" s="33"/>
      <c r="C57" s="33"/>
      <c r="D57" s="33"/>
      <c r="E57" s="33"/>
      <c r="F57" s="33"/>
      <c r="G57" s="33"/>
      <c r="H57" s="33"/>
      <c r="I57" s="33"/>
      <c r="J57" s="33"/>
      <c r="K57" s="33"/>
      <c r="L57" s="33"/>
      <c r="M57" s="33"/>
      <c r="N57" s="33"/>
      <c r="O57" s="33"/>
      <c r="P57" s="33" t="s">
        <v>1609</v>
      </c>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row>
    <row r="58" spans="1:76" x14ac:dyDescent="0.2">
      <c r="A58" s="69"/>
      <c r="B58" s="33"/>
      <c r="C58" s="33"/>
      <c r="D58" s="33"/>
      <c r="E58" s="33"/>
      <c r="F58" s="33"/>
      <c r="G58" s="33"/>
      <c r="H58" s="33"/>
      <c r="I58" s="33"/>
      <c r="J58" s="33"/>
      <c r="K58" s="33"/>
      <c r="L58" s="33"/>
      <c r="M58" s="33"/>
      <c r="N58" s="33"/>
      <c r="O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row>
    <row r="59" spans="1:76" x14ac:dyDescent="0.2">
      <c r="A59" s="6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t="s">
        <v>2176</v>
      </c>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row>
    <row r="60" spans="1:76" x14ac:dyDescent="0.2">
      <c r="A60" s="6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t="s">
        <v>1610</v>
      </c>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row>
    <row r="61" spans="1:76" x14ac:dyDescent="0.2">
      <c r="A61" s="69"/>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t="s">
        <v>2013</v>
      </c>
      <c r="BG61" s="33"/>
      <c r="BH61" s="33"/>
      <c r="BI61" s="33"/>
      <c r="BJ61" s="33"/>
      <c r="BK61" s="33"/>
      <c r="BL61" s="33"/>
      <c r="BM61" s="33"/>
      <c r="BN61" s="33"/>
      <c r="BO61" s="33"/>
      <c r="BP61" s="33"/>
      <c r="BQ61" s="33"/>
      <c r="BR61" s="33"/>
      <c r="BS61" s="33"/>
      <c r="BT61" s="33"/>
      <c r="BU61" s="33"/>
      <c r="BV61" s="33"/>
      <c r="BW61" s="33"/>
      <c r="BX61" s="33"/>
    </row>
    <row r="62" spans="1:76" x14ac:dyDescent="0.2">
      <c r="A62" s="6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t="s">
        <v>1611</v>
      </c>
      <c r="BH62" s="33"/>
      <c r="BI62" s="33"/>
      <c r="BJ62" s="33"/>
      <c r="BK62" s="33"/>
      <c r="BL62" s="33"/>
      <c r="BM62" s="33"/>
      <c r="BN62" s="33"/>
      <c r="BO62" s="33"/>
      <c r="BP62" s="33"/>
      <c r="BQ62" s="33"/>
      <c r="BR62" s="33"/>
      <c r="BS62" s="33"/>
      <c r="BT62" s="33"/>
      <c r="BU62" s="33"/>
      <c r="BV62" s="33"/>
      <c r="BW62" s="33"/>
      <c r="BX62" s="33"/>
    </row>
    <row r="63" spans="1:76" x14ac:dyDescent="0.2">
      <c r="A63" s="6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t="s">
        <v>1612</v>
      </c>
      <c r="BQ63" s="33"/>
      <c r="BR63" s="33"/>
      <c r="BS63" s="33"/>
      <c r="BT63" s="33"/>
      <c r="BU63" s="33"/>
      <c r="BV63" s="33"/>
      <c r="BW63" s="33"/>
      <c r="BX63" s="33"/>
    </row>
    <row r="64" spans="1:76" x14ac:dyDescent="0.2">
      <c r="A64" s="6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1" t="s">
        <v>1613</v>
      </c>
      <c r="BX64" s="33"/>
    </row>
    <row r="65" spans="1:76" x14ac:dyDescent="0.2">
      <c r="A65" s="69"/>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V65" s="33"/>
      <c r="BX65" s="1" t="s">
        <v>1614</v>
      </c>
    </row>
    <row r="66" spans="1:76" x14ac:dyDescent="0.2">
      <c r="A66" s="69"/>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V66" s="33"/>
      <c r="BW66" s="33"/>
      <c r="BX66" s="1" t="s">
        <v>1900</v>
      </c>
    </row>
    <row r="67" spans="1:76" x14ac:dyDescent="0.2">
      <c r="A67" s="6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X67" s="33"/>
    </row>
    <row r="68" spans="1:76" s="167" customFormat="1" x14ac:dyDescent="0.2">
      <c r="A68" s="69"/>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row>
    <row r="69" spans="1:76" x14ac:dyDescent="0.2">
      <c r="A69" s="182" t="s">
        <v>0</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76" x14ac:dyDescent="0.2">
      <c r="A70" s="69"/>
      <c r="B70" s="33"/>
      <c r="C70" s="33"/>
      <c r="D70" s="33" t="s">
        <v>1616</v>
      </c>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row>
    <row r="71" spans="1:76" x14ac:dyDescent="0.2">
      <c r="A71" s="69"/>
      <c r="B71" s="33"/>
      <c r="C71" s="33"/>
      <c r="D71" s="33"/>
      <c r="E71" s="33"/>
      <c r="F71" s="33"/>
      <c r="G71" s="33"/>
      <c r="H71" s="33"/>
      <c r="I71" s="33"/>
      <c r="J71" s="33" t="s">
        <v>1617</v>
      </c>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76" x14ac:dyDescent="0.2">
      <c r="A72" s="69"/>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76" x14ac:dyDescent="0.2">
      <c r="A73" s="6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76" x14ac:dyDescent="0.2">
      <c r="A74" s="69"/>
      <c r="B74" s="33"/>
      <c r="C74" s="33"/>
      <c r="D74" s="33"/>
      <c r="E74" s="33"/>
      <c r="F74" s="33"/>
      <c r="G74" s="33"/>
      <c r="H74" s="33"/>
      <c r="I74" s="33"/>
      <c r="J74" s="33"/>
      <c r="K74" s="33"/>
      <c r="L74" s="33"/>
      <c r="M74" s="33"/>
      <c r="N74" s="33"/>
      <c r="O74" s="33"/>
      <c r="P74" s="33"/>
      <c r="Q74" s="33"/>
      <c r="R74" s="33"/>
      <c r="S74" s="33"/>
      <c r="T74" s="33"/>
      <c r="U74" s="33"/>
      <c r="V74" s="33"/>
      <c r="W74" s="33" t="s">
        <v>1618</v>
      </c>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76" x14ac:dyDescent="0.2">
      <c r="A75" s="69"/>
      <c r="B75" s="33"/>
      <c r="C75" s="33"/>
      <c r="D75" s="33"/>
      <c r="E75" s="33"/>
      <c r="F75" s="33"/>
      <c r="G75" s="33"/>
      <c r="H75" s="33"/>
      <c r="I75" s="33"/>
      <c r="J75" s="33"/>
      <c r="K75" s="33"/>
      <c r="L75" s="33"/>
      <c r="M75" s="33"/>
      <c r="N75" s="33"/>
      <c r="O75" s="33"/>
      <c r="P75" s="33"/>
      <c r="Q75" s="33"/>
      <c r="R75" s="33"/>
      <c r="S75" s="33"/>
      <c r="T75" s="33"/>
      <c r="U75" s="33"/>
      <c r="V75" s="33"/>
      <c r="W75" s="33" t="s">
        <v>1619</v>
      </c>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row>
    <row r="76" spans="1:76" x14ac:dyDescent="0.2">
      <c r="A76" s="69"/>
      <c r="B76" s="33"/>
      <c r="C76" s="33"/>
      <c r="D76" s="33"/>
      <c r="E76" s="33"/>
      <c r="F76" s="33"/>
      <c r="G76" s="33"/>
      <c r="H76" s="33"/>
      <c r="I76" s="33"/>
      <c r="J76" s="33"/>
      <c r="K76" s="33"/>
      <c r="L76" s="33"/>
      <c r="M76" s="33"/>
      <c r="N76" s="33"/>
      <c r="O76" s="33"/>
      <c r="P76" s="33"/>
      <c r="Q76" s="33"/>
      <c r="R76" s="33"/>
      <c r="S76" s="33"/>
      <c r="T76" s="33"/>
      <c r="U76" s="33"/>
      <c r="V76" s="33"/>
      <c r="W76" s="33" t="s">
        <v>1620</v>
      </c>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76" x14ac:dyDescent="0.2">
      <c r="A77" s="6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t="s">
        <v>1621</v>
      </c>
      <c r="AB77" s="33"/>
      <c r="AC77" s="33"/>
      <c r="AD77" s="33"/>
      <c r="AE77" s="33"/>
      <c r="AF77" s="33"/>
      <c r="AG77" s="33"/>
      <c r="AH77" s="33"/>
      <c r="AI77" s="33"/>
      <c r="AJ77" s="33"/>
      <c r="AK77" s="33"/>
      <c r="AL77" s="33"/>
      <c r="AM77" s="33"/>
      <c r="AN77" s="33"/>
      <c r="AO77" s="33"/>
      <c r="AP77" s="33"/>
      <c r="AQ77" s="33"/>
      <c r="AR77" s="33"/>
      <c r="AS77" s="33"/>
      <c r="AT77" s="33"/>
      <c r="AU77" s="33"/>
      <c r="AV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76" x14ac:dyDescent="0.2">
      <c r="A78" s="6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t="s">
        <v>1999</v>
      </c>
      <c r="AQ78" s="33"/>
      <c r="AR78" s="33"/>
      <c r="AS78" s="33"/>
      <c r="AT78" s="33"/>
      <c r="AU78" s="33"/>
      <c r="AV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76" x14ac:dyDescent="0.2">
      <c r="A79" s="6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t="s">
        <v>2176</v>
      </c>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76" x14ac:dyDescent="0.2">
      <c r="A80" s="6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t="s">
        <v>2265</v>
      </c>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86" x14ac:dyDescent="0.2">
      <c r="A81" s="6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t="s">
        <v>2013</v>
      </c>
      <c r="BG81" s="33"/>
      <c r="BH81" s="33"/>
      <c r="BI81" s="33"/>
      <c r="BJ81" s="33"/>
      <c r="BK81" s="33"/>
      <c r="BL81" s="33"/>
      <c r="BM81" s="33"/>
      <c r="BN81" s="33"/>
      <c r="BO81" s="33"/>
      <c r="BP81" s="33"/>
      <c r="BQ81" s="33"/>
      <c r="BR81" s="33"/>
      <c r="BS81" s="33"/>
      <c r="BT81" s="33"/>
      <c r="BU81" s="33"/>
      <c r="BV81" s="33"/>
      <c r="BW81" s="33"/>
      <c r="BX81" s="33"/>
    </row>
    <row r="82" spans="1:86" x14ac:dyDescent="0.2">
      <c r="A82" s="6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86" x14ac:dyDescent="0.2">
      <c r="A83" s="6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86" x14ac:dyDescent="0.2">
      <c r="A84" s="69"/>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t="s">
        <v>2468</v>
      </c>
      <c r="BS84" s="33"/>
      <c r="BT84" s="33"/>
      <c r="BU84" s="33"/>
      <c r="BV84" s="33"/>
      <c r="BW84" s="33"/>
      <c r="BX84" s="33"/>
    </row>
    <row r="85" spans="1:86" x14ac:dyDescent="0.2">
      <c r="A85" s="69"/>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1" t="s">
        <v>1613</v>
      </c>
      <c r="BX85" s="33"/>
    </row>
    <row r="86" spans="1:86" x14ac:dyDescent="0.2">
      <c r="A86" s="6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V86" s="33"/>
      <c r="BX86" s="1" t="s">
        <v>1614</v>
      </c>
    </row>
    <row r="87" spans="1:86" x14ac:dyDescent="0.2">
      <c r="A87" s="69"/>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V87" s="33"/>
      <c r="BW87" s="33"/>
      <c r="BX87" s="1" t="s">
        <v>1900</v>
      </c>
    </row>
    <row r="88" spans="1:86" x14ac:dyDescent="0.2">
      <c r="A88" s="69"/>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CF88" s="1" t="s">
        <v>1622</v>
      </c>
    </row>
    <row r="89" spans="1:86" x14ac:dyDescent="0.2">
      <c r="A89" s="69"/>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CH89" s="1" t="s">
        <v>1623</v>
      </c>
    </row>
    <row r="90" spans="1:86" x14ac:dyDescent="0.2">
      <c r="A90" s="69"/>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CH90" s="1" t="s">
        <v>1624</v>
      </c>
    </row>
    <row r="91" spans="1:86" x14ac:dyDescent="0.2">
      <c r="A91" s="69"/>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CH91" s="1" t="s">
        <v>1625</v>
      </c>
    </row>
    <row r="92" spans="1:86" x14ac:dyDescent="0.2">
      <c r="A92" s="69"/>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86" s="167" customFormat="1" x14ac:dyDescent="0.2">
      <c r="A93" s="69"/>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row>
    <row r="94" spans="1:86" x14ac:dyDescent="0.2">
      <c r="A94" s="182" t="s">
        <v>4</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row>
    <row r="95" spans="1:86" x14ac:dyDescent="0.2">
      <c r="A95" s="6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row>
    <row r="96" spans="1:86" x14ac:dyDescent="0.2">
      <c r="A96" s="56"/>
      <c r="AD96" s="1" t="s">
        <v>1626</v>
      </c>
    </row>
    <row r="97" spans="1:86" x14ac:dyDescent="0.2">
      <c r="A97" s="6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t="s">
        <v>1627</v>
      </c>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row>
    <row r="98" spans="1:86" x14ac:dyDescent="0.2">
      <c r="A98" s="69"/>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1" t="s">
        <v>1613</v>
      </c>
      <c r="BX98" s="33"/>
    </row>
    <row r="99" spans="1:86" x14ac:dyDescent="0.2">
      <c r="A99" s="6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V99" s="33"/>
      <c r="BX99" s="1" t="s">
        <v>1614</v>
      </c>
    </row>
    <row r="100" spans="1:86" x14ac:dyDescent="0.2">
      <c r="A100" s="69"/>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V100" s="33"/>
      <c r="BW100" s="33"/>
      <c r="BX100" s="1" t="s">
        <v>1615</v>
      </c>
    </row>
    <row r="101" spans="1:86" x14ac:dyDescent="0.2">
      <c r="A101" s="69"/>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CF101" s="1" t="s">
        <v>1622</v>
      </c>
    </row>
    <row r="102" spans="1:86" x14ac:dyDescent="0.2">
      <c r="A102" s="69"/>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CH102" s="1" t="s">
        <v>1623</v>
      </c>
    </row>
    <row r="103" spans="1:86" x14ac:dyDescent="0.2">
      <c r="A103" s="69"/>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CH103" s="1" t="s">
        <v>1624</v>
      </c>
    </row>
    <row r="104" spans="1:86" x14ac:dyDescent="0.2">
      <c r="A104" s="69"/>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CH104" s="1" t="s">
        <v>1625</v>
      </c>
    </row>
    <row r="105" spans="1:86" s="167" customFormat="1" x14ac:dyDescent="0.2">
      <c r="A105" s="69"/>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row>
    <row r="106" spans="1:86" x14ac:dyDescent="0.2">
      <c r="A106" s="182" t="s">
        <v>2</v>
      </c>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row>
    <row r="107" spans="1:86" x14ac:dyDescent="0.2">
      <c r="A107" s="69"/>
      <c r="B107" s="33"/>
      <c r="C107" s="33" t="s">
        <v>1628</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86" x14ac:dyDescent="0.2">
      <c r="A108" s="69"/>
      <c r="B108" s="33"/>
      <c r="C108" s="33"/>
      <c r="D108" s="33"/>
      <c r="E108" s="33"/>
      <c r="F108" s="33"/>
      <c r="G108" s="33"/>
      <c r="H108" s="33"/>
      <c r="I108" s="33"/>
      <c r="J108" s="33"/>
      <c r="K108" s="33"/>
      <c r="L108" s="33"/>
      <c r="M108" s="33"/>
      <c r="N108" s="33"/>
      <c r="O108" s="33"/>
      <c r="Q108" s="33"/>
      <c r="R108" s="33" t="s">
        <v>1629</v>
      </c>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row>
    <row r="109" spans="1:86" x14ac:dyDescent="0.2">
      <c r="A109" s="69"/>
      <c r="B109" s="33"/>
      <c r="D109" s="33"/>
      <c r="E109" s="33"/>
      <c r="F109" s="33"/>
      <c r="G109" s="33"/>
      <c r="H109" s="33"/>
      <c r="I109" s="33"/>
      <c r="J109" s="33"/>
      <c r="K109" s="33"/>
      <c r="L109" s="33"/>
      <c r="M109" s="33"/>
      <c r="N109" s="33"/>
      <c r="O109" s="33"/>
      <c r="P109" s="33"/>
      <c r="Q109" s="33"/>
      <c r="R109" s="33"/>
      <c r="S109" s="33" t="s">
        <v>2128</v>
      </c>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row>
    <row r="110" spans="1:86" s="56" customFormat="1" x14ac:dyDescent="0.2">
      <c r="A110" s="69"/>
      <c r="B110" s="5"/>
      <c r="C110" s="5"/>
      <c r="D110" s="5"/>
      <c r="E110" s="5"/>
      <c r="F110" s="5"/>
      <c r="G110" s="5"/>
      <c r="H110" s="5"/>
      <c r="I110" s="5"/>
      <c r="J110" s="5"/>
      <c r="K110" s="5"/>
      <c r="L110" s="5"/>
      <c r="M110" s="5"/>
      <c r="N110" s="5"/>
      <c r="O110" s="5"/>
      <c r="P110" s="5"/>
      <c r="Q110" s="5"/>
      <c r="R110" s="5"/>
      <c r="S110" s="5"/>
      <c r="T110" s="5"/>
      <c r="U110" s="5"/>
      <c r="V110" s="5"/>
      <c r="X110" s="33" t="s">
        <v>2213</v>
      </c>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row>
    <row r="111" spans="1:86" s="56" customFormat="1" x14ac:dyDescent="0.2">
      <c r="A111" s="69"/>
      <c r="B111" s="5"/>
      <c r="C111" s="5"/>
      <c r="D111" s="5"/>
      <c r="E111" s="5"/>
      <c r="F111" s="5"/>
      <c r="G111" s="5"/>
      <c r="H111" s="5"/>
      <c r="I111" s="5"/>
      <c r="J111" s="5"/>
      <c r="K111" s="5"/>
      <c r="L111" s="5"/>
      <c r="M111" s="5"/>
      <c r="N111" s="5"/>
      <c r="O111" s="5"/>
      <c r="P111" s="5"/>
      <c r="Q111" s="5"/>
      <c r="R111" s="5"/>
      <c r="S111" s="5"/>
      <c r="T111" s="5"/>
      <c r="U111" s="5"/>
      <c r="V111" s="5"/>
      <c r="X111" s="5"/>
      <c r="Y111" s="5"/>
      <c r="Z111" s="5"/>
      <c r="AA111" s="5"/>
      <c r="AB111" s="5"/>
      <c r="AC111" s="5"/>
      <c r="AD111" s="5"/>
      <c r="AE111" s="5"/>
      <c r="AF111" s="5"/>
      <c r="AG111" s="1" t="s">
        <v>2224</v>
      </c>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row>
    <row r="112" spans="1:86" s="56" customFormat="1" x14ac:dyDescent="0.2">
      <c r="A112" s="69"/>
      <c r="B112" s="5"/>
      <c r="C112" s="5"/>
      <c r="D112" s="5"/>
      <c r="E112" s="5"/>
      <c r="F112" s="5"/>
      <c r="G112" s="5"/>
      <c r="H112" s="5"/>
      <c r="I112" s="5"/>
      <c r="J112" s="5"/>
      <c r="K112" s="5"/>
      <c r="L112" s="5"/>
      <c r="M112" s="5"/>
      <c r="N112" s="5"/>
      <c r="O112" s="5"/>
      <c r="P112" s="5"/>
      <c r="Q112" s="5"/>
      <c r="R112" s="5"/>
      <c r="S112" s="5"/>
      <c r="T112" s="5"/>
      <c r="U112" s="5"/>
      <c r="V112" s="5"/>
      <c r="X112" s="5"/>
      <c r="Y112" s="5"/>
      <c r="Z112" s="5"/>
      <c r="AA112" s="5"/>
      <c r="AB112" s="5"/>
      <c r="AC112" s="5"/>
      <c r="AD112" s="5"/>
      <c r="AE112" s="5"/>
      <c r="AF112" s="5"/>
      <c r="AG112" s="1"/>
      <c r="AH112" s="5" t="s">
        <v>2233</v>
      </c>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row>
    <row r="113" spans="1:94" x14ac:dyDescent="0.2">
      <c r="A113" s="69"/>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t="s">
        <v>2036</v>
      </c>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row>
    <row r="114" spans="1:94" x14ac:dyDescent="0.2">
      <c r="A114" s="69"/>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t="s">
        <v>2129</v>
      </c>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row>
    <row r="115" spans="1:94" x14ac:dyDescent="0.2">
      <c r="A115" s="69"/>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t="s">
        <v>2176</v>
      </c>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row>
    <row r="116" spans="1:94" x14ac:dyDescent="0.2">
      <c r="A116" s="69"/>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t="s">
        <v>1630</v>
      </c>
      <c r="AZ116" s="33"/>
      <c r="BA116" s="33"/>
      <c r="BB116" s="33"/>
      <c r="BC116" s="33"/>
      <c r="BD116" s="33"/>
      <c r="BE116" s="33"/>
      <c r="BF116" s="33"/>
      <c r="BG116" s="33"/>
      <c r="BH116" s="33"/>
      <c r="BI116" s="33"/>
      <c r="BJ116" s="33"/>
      <c r="BK116" s="33"/>
      <c r="BL116" s="33"/>
      <c r="BM116" s="33"/>
      <c r="BN116" s="33"/>
      <c r="BO116" s="33"/>
      <c r="BP116" s="33"/>
      <c r="BQ116" s="33"/>
      <c r="BR116" s="33"/>
      <c r="BS116" s="33"/>
      <c r="BT116" s="33"/>
    </row>
    <row r="117" spans="1:94" x14ac:dyDescent="0.2">
      <c r="A117" s="69"/>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t="s">
        <v>2013</v>
      </c>
      <c r="BG117" s="33"/>
      <c r="BH117" s="33"/>
      <c r="BI117" s="33"/>
      <c r="BJ117" s="33"/>
      <c r="BK117" s="33"/>
      <c r="BL117" s="33"/>
      <c r="BM117" s="33"/>
      <c r="BN117" s="33"/>
      <c r="BO117" s="33"/>
      <c r="BP117" s="33"/>
      <c r="BQ117" s="33"/>
      <c r="BR117" s="33"/>
      <c r="BS117" s="33"/>
      <c r="BT117" s="33"/>
    </row>
    <row r="118" spans="1:94" x14ac:dyDescent="0.2">
      <c r="A118" s="69"/>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t="s">
        <v>2035</v>
      </c>
      <c r="BM118" s="33"/>
      <c r="BN118" s="33"/>
      <c r="BO118" s="33"/>
      <c r="BP118" s="33"/>
      <c r="BQ118" s="33"/>
      <c r="BR118" s="33"/>
      <c r="BS118" s="33"/>
      <c r="BT118" s="33"/>
    </row>
    <row r="119" spans="1:94" x14ac:dyDescent="0.2">
      <c r="A119" s="69"/>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1" t="s">
        <v>1631</v>
      </c>
      <c r="BV119" s="33"/>
      <c r="BW119" s="33"/>
      <c r="BX119" s="33"/>
    </row>
    <row r="120" spans="1:94" x14ac:dyDescent="0.2">
      <c r="A120" s="56"/>
      <c r="BW120" s="1" t="s">
        <v>1613</v>
      </c>
    </row>
    <row r="121" spans="1:94" x14ac:dyDescent="0.2">
      <c r="A121" s="69"/>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V121" s="33"/>
      <c r="BX121" s="1" t="s">
        <v>1614</v>
      </c>
    </row>
    <row r="122" spans="1:94"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V122" s="33"/>
      <c r="BW122" s="33"/>
      <c r="BX122" s="1" t="s">
        <v>1615</v>
      </c>
    </row>
    <row r="123" spans="1:94" x14ac:dyDescent="0.2">
      <c r="A123" s="69"/>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V123" s="33"/>
      <c r="BW123" s="33"/>
      <c r="CP123" s="1" t="s">
        <v>1632</v>
      </c>
    </row>
    <row r="124" spans="1:94" x14ac:dyDescent="0.2">
      <c r="A124" s="69"/>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G124" s="33"/>
      <c r="BH124" s="33"/>
      <c r="BI124" s="33"/>
      <c r="BJ124" s="33"/>
      <c r="BK124" s="33"/>
      <c r="BL124" s="33"/>
      <c r="BM124" s="33"/>
      <c r="BN124" s="33"/>
      <c r="BO124" s="33"/>
      <c r="BP124" s="33"/>
      <c r="BQ124" s="33"/>
      <c r="BR124" s="33"/>
      <c r="BS124" s="33"/>
      <c r="BT124" s="33"/>
      <c r="BV124" s="33"/>
      <c r="BW124" s="33"/>
      <c r="BX124" s="33"/>
    </row>
    <row r="125" spans="1:94" s="167" customFormat="1" x14ac:dyDescent="0.2">
      <c r="A125" s="69"/>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row>
    <row r="126" spans="1:94" x14ac:dyDescent="0.2">
      <c r="A126" s="182" t="s">
        <v>3</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row>
    <row r="127" spans="1:94" x14ac:dyDescent="0.2">
      <c r="A127" s="69"/>
      <c r="B127" s="33"/>
      <c r="C127" s="33"/>
      <c r="D127" s="33"/>
      <c r="E127" s="33"/>
      <c r="F127" s="33"/>
      <c r="G127" s="33"/>
      <c r="H127" s="33"/>
      <c r="J127" s="33"/>
      <c r="K127" s="33"/>
      <c r="L127" s="33"/>
      <c r="M127" s="33"/>
      <c r="N127" s="33"/>
      <c r="O127" s="33"/>
      <c r="P127" s="33"/>
      <c r="Q127" s="33"/>
      <c r="R127" s="33"/>
      <c r="S127" s="33"/>
      <c r="T127" s="33"/>
      <c r="U127" s="33"/>
      <c r="V127" s="33"/>
      <c r="W127" s="33"/>
      <c r="X127" s="33"/>
      <c r="Y127" s="33"/>
      <c r="Z127" s="33"/>
      <c r="AA127" s="33"/>
      <c r="AB127" s="33"/>
      <c r="AC127" s="33" t="s">
        <v>2164</v>
      </c>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row>
    <row r="128" spans="1:94" x14ac:dyDescent="0.2">
      <c r="A128" s="69"/>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row>
    <row r="129" spans="1:76" x14ac:dyDescent="0.2">
      <c r="A129" s="56"/>
      <c r="AI129" s="1" t="s">
        <v>2165</v>
      </c>
    </row>
    <row r="130" spans="1:76" x14ac:dyDescent="0.2">
      <c r="A130" s="56"/>
      <c r="BW130" s="1" t="s">
        <v>2145</v>
      </c>
    </row>
    <row r="131" spans="1:76" x14ac:dyDescent="0.2">
      <c r="A131" s="69"/>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row>
    <row r="132" spans="1:76" s="167" customFormat="1" x14ac:dyDescent="0.2">
      <c r="A132" s="69"/>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row>
    <row r="133" spans="1:76" x14ac:dyDescent="0.2">
      <c r="A133" s="182" t="s">
        <v>167</v>
      </c>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76" x14ac:dyDescent="0.2">
      <c r="A134" s="69"/>
      <c r="B134" s="33"/>
      <c r="C134" s="33"/>
      <c r="D134" s="33"/>
      <c r="E134" s="33"/>
      <c r="F134" s="33"/>
      <c r="G134" s="33"/>
      <c r="H134" s="33"/>
      <c r="I134" s="33"/>
      <c r="J134" s="33"/>
      <c r="K134" s="33"/>
      <c r="L134" s="33"/>
      <c r="M134" s="33"/>
      <c r="N134" s="33"/>
      <c r="O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76" x14ac:dyDescent="0.2">
      <c r="A135" s="69"/>
      <c r="B135" s="33"/>
      <c r="C135" s="33"/>
      <c r="D135" s="33"/>
      <c r="E135" s="33"/>
      <c r="F135" s="33"/>
      <c r="G135" s="33"/>
      <c r="H135" s="33"/>
      <c r="I135" s="33"/>
      <c r="J135" s="33"/>
      <c r="K135" s="33"/>
      <c r="L135" s="33"/>
      <c r="M135" s="33"/>
      <c r="N135" s="33" t="s">
        <v>2183</v>
      </c>
      <c r="O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76" x14ac:dyDescent="0.2">
      <c r="A136" s="6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76" x14ac:dyDescent="0.2">
      <c r="A137" s="69"/>
      <c r="B137" s="33"/>
      <c r="C137" s="33"/>
      <c r="D137" s="33"/>
      <c r="E137" s="33"/>
      <c r="F137" s="33"/>
      <c r="G137" s="33"/>
      <c r="H137" s="33"/>
      <c r="I137" s="33"/>
      <c r="J137" s="33"/>
      <c r="K137" s="33"/>
      <c r="L137" s="33"/>
      <c r="M137" s="33"/>
      <c r="N137" s="33"/>
      <c r="O137" s="33"/>
      <c r="P137" s="33" t="s">
        <v>2174</v>
      </c>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row>
    <row r="138" spans="1:76" x14ac:dyDescent="0.2">
      <c r="A138" s="69"/>
      <c r="B138" s="33"/>
      <c r="C138" s="33"/>
      <c r="D138" s="33"/>
      <c r="E138" s="33"/>
      <c r="F138" s="33"/>
      <c r="G138" s="33"/>
      <c r="H138" s="33"/>
      <c r="I138" s="33"/>
      <c r="J138" s="33"/>
      <c r="K138" s="33"/>
      <c r="L138" s="33"/>
      <c r="M138" s="33"/>
      <c r="N138" s="33"/>
      <c r="O138" s="33"/>
      <c r="Q138" s="33"/>
      <c r="R138" s="33" t="s">
        <v>1629</v>
      </c>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76" x14ac:dyDescent="0.2">
      <c r="A139" s="69"/>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t="s">
        <v>2176</v>
      </c>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2">
      <c r="A140" s="69"/>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row>
    <row r="141" spans="1:76"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row>
    <row r="142" spans="1:76" s="167" customFormat="1" x14ac:dyDescent="0.2">
      <c r="A142" s="69"/>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row>
    <row r="143" spans="1:76" s="213" customFormat="1" x14ac:dyDescent="0.2">
      <c r="A143" s="212" t="s">
        <v>5</v>
      </c>
    </row>
    <row r="144" spans="1:76" s="213" customFormat="1" x14ac:dyDescent="0.2">
      <c r="A144" s="214" t="s">
        <v>1901</v>
      </c>
      <c r="C144" s="213" t="s">
        <v>2413</v>
      </c>
    </row>
    <row r="145" spans="1:76" s="213" customFormat="1" x14ac:dyDescent="0.2">
      <c r="A145" s="214" t="s">
        <v>943</v>
      </c>
      <c r="Q145" s="213" t="s">
        <v>2414</v>
      </c>
    </row>
    <row r="146" spans="1:76" s="213" customFormat="1" x14ac:dyDescent="0.2">
      <c r="A146" s="214"/>
    </row>
    <row r="147" spans="1:76" s="213" customFormat="1" x14ac:dyDescent="0.2">
      <c r="A147" s="214"/>
    </row>
    <row r="148" spans="1:76" s="213" customFormat="1" x14ac:dyDescent="0.2">
      <c r="A148" s="214"/>
      <c r="AE148" s="213" t="s">
        <v>1633</v>
      </c>
    </row>
    <row r="149" spans="1:76" s="213" customFormat="1" x14ac:dyDescent="0.2">
      <c r="A149" s="214"/>
      <c r="AW149" s="213" t="s">
        <v>2439</v>
      </c>
    </row>
    <row r="150" spans="1:76" s="213" customFormat="1" x14ac:dyDescent="0.2">
      <c r="A150" s="214"/>
      <c r="BH150" s="213" t="s">
        <v>2440</v>
      </c>
    </row>
    <row r="151" spans="1:76" s="213" customFormat="1" x14ac:dyDescent="0.2">
      <c r="A151" s="214"/>
    </row>
    <row r="152" spans="1:76" s="213" customFormat="1" x14ac:dyDescent="0.2">
      <c r="A152" s="214"/>
      <c r="BU152" s="213" t="s">
        <v>1631</v>
      </c>
    </row>
    <row r="153" spans="1:76" s="213" customFormat="1" x14ac:dyDescent="0.2">
      <c r="A153" s="216"/>
      <c r="BV153" s="213" t="s">
        <v>1634</v>
      </c>
    </row>
    <row r="154" spans="1:76" s="213" customFormat="1" x14ac:dyDescent="0.2">
      <c r="A154" s="216"/>
      <c r="BV154" s="213" t="s">
        <v>1906</v>
      </c>
    </row>
    <row r="155" spans="1:76" s="213" customFormat="1" x14ac:dyDescent="0.2">
      <c r="A155" s="216"/>
      <c r="BV155" s="213" t="s">
        <v>1635</v>
      </c>
    </row>
    <row r="156" spans="1:76" s="213" customFormat="1" x14ac:dyDescent="0.2">
      <c r="A156" s="216"/>
      <c r="BW156" s="213" t="s">
        <v>1636</v>
      </c>
    </row>
    <row r="157" spans="1:76" s="213" customFormat="1" x14ac:dyDescent="0.2">
      <c r="A157" s="216"/>
      <c r="BW157" s="213" t="s">
        <v>1907</v>
      </c>
    </row>
    <row r="158" spans="1:76" s="213" customFormat="1" x14ac:dyDescent="0.2">
      <c r="A158" s="216"/>
      <c r="BX158" s="213" t="s">
        <v>1614</v>
      </c>
    </row>
    <row r="159" spans="1:76" s="213" customFormat="1" x14ac:dyDescent="0.2">
      <c r="A159" s="216"/>
      <c r="BX159" s="213" t="s">
        <v>1615</v>
      </c>
    </row>
    <row r="160" spans="1:76" s="213" customFormat="1" x14ac:dyDescent="0.2">
      <c r="A160" s="216"/>
      <c r="BX160" s="213" t="s">
        <v>1908</v>
      </c>
    </row>
    <row r="161" spans="1:76" s="213" customFormat="1" x14ac:dyDescent="0.2">
      <c r="A161" s="216"/>
    </row>
    <row r="162" spans="1:76" s="213" customFormat="1" x14ac:dyDescent="0.2">
      <c r="A162" s="216"/>
    </row>
    <row r="163" spans="1:76" s="215" customFormat="1" x14ac:dyDescent="0.2">
      <c r="A163" s="214"/>
    </row>
    <row r="164" spans="1:76" x14ac:dyDescent="0.2">
      <c r="A164" s="182" t="s">
        <v>96</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row>
    <row r="165" spans="1:76" x14ac:dyDescent="0.2">
      <c r="A165" s="69"/>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row>
    <row r="166" spans="1:76" x14ac:dyDescent="0.2">
      <c r="A166" s="69"/>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t="s">
        <v>2378</v>
      </c>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row>
    <row r="167" spans="1:76" x14ac:dyDescent="0.2">
      <c r="A167" s="69"/>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t="s">
        <v>2379</v>
      </c>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row>
    <row r="168" spans="1:76" x14ac:dyDescent="0.2">
      <c r="A168" s="69"/>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row>
    <row r="169" spans="1:76" x14ac:dyDescent="0.2">
      <c r="A169" s="69"/>
      <c r="B169" s="33"/>
      <c r="C169" s="33"/>
      <c r="D169" s="33"/>
      <c r="E169" s="33"/>
      <c r="F169" s="33"/>
      <c r="G169" s="33"/>
      <c r="H169" s="33"/>
      <c r="I169" s="33"/>
      <c r="J169" s="33"/>
      <c r="K169" s="33"/>
      <c r="L169" s="33"/>
      <c r="M169" s="33"/>
      <c r="N169" s="33"/>
      <c r="O169" s="33"/>
      <c r="P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t="s">
        <v>1634</v>
      </c>
      <c r="BW169" s="33"/>
      <c r="BX169" s="33"/>
    </row>
    <row r="170" spans="1:76" x14ac:dyDescent="0.2">
      <c r="A170" s="6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t="s">
        <v>1635</v>
      </c>
      <c r="BW170" s="33"/>
      <c r="BX170" s="33"/>
    </row>
    <row r="171" spans="1:76" s="167" customFormat="1" x14ac:dyDescent="0.2">
      <c r="A171" s="69"/>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row>
    <row r="172" spans="1:76" s="56" customFormat="1" x14ac:dyDescent="0.2">
      <c r="A172" s="182" t="s">
        <v>283</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row>
    <row r="173" spans="1:76" s="56" customFormat="1" x14ac:dyDescent="0.2">
      <c r="A173" s="69"/>
      <c r="B173" s="5"/>
      <c r="C173" s="5"/>
      <c r="D173" s="5"/>
      <c r="E173" s="5"/>
      <c r="F173" s="5"/>
      <c r="G173" s="5"/>
      <c r="H173" s="5"/>
      <c r="I173" s="5"/>
      <c r="J173" s="5"/>
      <c r="K173" s="5"/>
      <c r="L173" s="5"/>
      <c r="M173" s="5"/>
      <c r="N173" s="5"/>
      <c r="O173" s="5"/>
      <c r="P173" s="5"/>
      <c r="Q173" s="5"/>
      <c r="R173" s="5"/>
      <c r="S173" s="5"/>
      <c r="T173" s="5"/>
      <c r="U173" s="5"/>
      <c r="V173" s="5"/>
      <c r="W173" s="5"/>
      <c r="X173" s="5"/>
      <c r="Y173" s="5" t="s">
        <v>1604</v>
      </c>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row>
    <row r="174" spans="1:76" s="56" customFormat="1" x14ac:dyDescent="0.2">
      <c r="A174" s="6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t="s">
        <v>1606</v>
      </c>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row>
    <row r="175" spans="1:76" s="167" customFormat="1" x14ac:dyDescent="0.2">
      <c r="A175" s="69"/>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c r="BD175" s="168"/>
      <c r="BE175" s="168"/>
      <c r="BF175" s="168"/>
      <c r="BG175" s="168"/>
      <c r="BH175" s="168"/>
      <c r="BI175" s="168"/>
      <c r="BJ175" s="168"/>
      <c r="BK175" s="168"/>
      <c r="BL175" s="168"/>
      <c r="BM175" s="168"/>
      <c r="BN175" s="168"/>
      <c r="BO175" s="168"/>
      <c r="BP175" s="168"/>
      <c r="BQ175" s="168"/>
      <c r="BR175" s="168"/>
      <c r="BS175" s="168"/>
      <c r="BT175" s="168"/>
      <c r="BU175" s="168"/>
      <c r="BV175" s="168"/>
      <c r="BW175" s="168"/>
      <c r="BX175" s="168"/>
    </row>
    <row r="176" spans="1:76" x14ac:dyDescent="0.2">
      <c r="A176" s="182" t="s">
        <v>7</v>
      </c>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row>
    <row r="177" spans="1:86" x14ac:dyDescent="0.2">
      <c r="A177" s="69"/>
      <c r="B177" s="33" t="s">
        <v>1637</v>
      </c>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row>
    <row r="178" spans="1:86" x14ac:dyDescent="0.2">
      <c r="A178" s="69"/>
      <c r="B178" s="33"/>
      <c r="C178" s="33" t="s">
        <v>1628</v>
      </c>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row>
    <row r="179" spans="1:86" x14ac:dyDescent="0.2">
      <c r="A179" s="69"/>
      <c r="B179" s="33"/>
      <c r="C179" s="33"/>
      <c r="D179" s="33" t="s">
        <v>1616</v>
      </c>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row>
    <row r="180" spans="1:86" x14ac:dyDescent="0.2">
      <c r="A180" s="69"/>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row>
    <row r="181" spans="1:86" x14ac:dyDescent="0.2">
      <c r="A181" s="56"/>
      <c r="H181" s="1" t="s">
        <v>1638</v>
      </c>
    </row>
    <row r="182" spans="1:86" x14ac:dyDescent="0.2">
      <c r="A182" s="56"/>
      <c r="P182" s="1" t="s">
        <v>1639</v>
      </c>
    </row>
    <row r="183" spans="1:86" x14ac:dyDescent="0.2">
      <c r="A183" s="56"/>
      <c r="Q183" s="1" t="s">
        <v>1640</v>
      </c>
    </row>
    <row r="184" spans="1:86" x14ac:dyDescent="0.2">
      <c r="A184" s="56"/>
      <c r="R184" s="1" t="s">
        <v>1641</v>
      </c>
    </row>
    <row r="185" spans="1:86" x14ac:dyDescent="0.2">
      <c r="A185" s="69"/>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t="s">
        <v>2176</v>
      </c>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row>
    <row r="186" spans="1:86" x14ac:dyDescent="0.2">
      <c r="A186" s="69"/>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t="s">
        <v>2177</v>
      </c>
      <c r="BT186" s="33"/>
      <c r="BU186" s="33"/>
      <c r="BV186" s="33"/>
      <c r="BW186" s="33"/>
      <c r="BX186" s="33"/>
    </row>
    <row r="187" spans="1:86" x14ac:dyDescent="0.2">
      <c r="A187" s="56"/>
      <c r="CH187" s="1" t="s">
        <v>1642</v>
      </c>
    </row>
    <row r="188" spans="1:86" s="167" customFormat="1" x14ac:dyDescent="0.2">
      <c r="A188" s="69"/>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row>
    <row r="189" spans="1:86" s="225" customFormat="1" x14ac:dyDescent="0.2">
      <c r="A189" s="224" t="s">
        <v>129</v>
      </c>
    </row>
    <row r="190" spans="1:86" s="225" customFormat="1" x14ac:dyDescent="0.2">
      <c r="A190" s="226"/>
      <c r="E190" s="225" t="s">
        <v>1643</v>
      </c>
    </row>
    <row r="191" spans="1:86" s="225" customFormat="1" x14ac:dyDescent="0.2">
      <c r="A191" s="226"/>
      <c r="P191" s="229"/>
      <c r="Q191" s="225" t="s">
        <v>1644</v>
      </c>
    </row>
    <row r="192" spans="1:86" s="225" customFormat="1" x14ac:dyDescent="0.2">
      <c r="A192" s="226"/>
      <c r="P192" s="229"/>
      <c r="R192" s="225" t="s">
        <v>1875</v>
      </c>
    </row>
    <row r="193" spans="1:76" s="225" customFormat="1" x14ac:dyDescent="0.2">
      <c r="A193" s="226"/>
      <c r="P193" s="229"/>
      <c r="S193" s="225" t="s">
        <v>1645</v>
      </c>
    </row>
    <row r="194" spans="1:76" s="228" customFormat="1" x14ac:dyDescent="0.2">
      <c r="A194" s="226"/>
    </row>
    <row r="195" spans="1:76" x14ac:dyDescent="0.2">
      <c r="A195" s="182" t="s">
        <v>585</v>
      </c>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row>
    <row r="196" spans="1:76" x14ac:dyDescent="0.2">
      <c r="A196" s="69"/>
      <c r="B196" s="33" t="s">
        <v>1637</v>
      </c>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row>
    <row r="197" spans="1:76" x14ac:dyDescent="0.2">
      <c r="A197" s="56"/>
      <c r="AA197" s="1" t="s">
        <v>1646</v>
      </c>
    </row>
    <row r="198" spans="1:76" s="167" customFormat="1" x14ac:dyDescent="0.2">
      <c r="A198" s="69"/>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168"/>
      <c r="BM198" s="168"/>
      <c r="BN198" s="168"/>
      <c r="BO198" s="168"/>
      <c r="BP198" s="168"/>
      <c r="BQ198" s="168"/>
      <c r="BR198" s="168"/>
      <c r="BS198" s="168"/>
      <c r="BT198" s="168"/>
      <c r="BU198" s="168"/>
      <c r="BV198" s="168"/>
      <c r="BW198" s="168"/>
      <c r="BX198" s="168"/>
    </row>
    <row r="199" spans="1:76" s="56" customFormat="1" x14ac:dyDescent="0.2">
      <c r="A199" s="182" t="s">
        <v>10</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33"/>
      <c r="BC199" s="5"/>
      <c r="BD199" s="5"/>
      <c r="BE199" s="5"/>
      <c r="BF199" s="5"/>
      <c r="BG199" s="5"/>
      <c r="BH199" s="5"/>
      <c r="BI199" s="5"/>
      <c r="BJ199" s="5"/>
      <c r="BK199" s="5"/>
      <c r="BL199" s="5"/>
      <c r="BM199" s="5"/>
      <c r="BN199" s="5"/>
      <c r="BO199" s="5"/>
      <c r="BP199" s="5"/>
      <c r="BQ199" s="5"/>
      <c r="BR199" s="5"/>
      <c r="BS199" s="5"/>
      <c r="BT199" s="5"/>
      <c r="BU199" s="5"/>
      <c r="BV199" s="5"/>
      <c r="BW199" s="5"/>
      <c r="BX199" s="5"/>
    </row>
    <row r="200" spans="1:76" s="56" customFormat="1" x14ac:dyDescent="0.2">
      <c r="A200" s="6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t="s">
        <v>2456</v>
      </c>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33"/>
      <c r="BC200" s="5"/>
      <c r="BD200" s="5"/>
      <c r="BE200" s="5"/>
      <c r="BF200" s="5"/>
      <c r="BG200" s="5"/>
      <c r="BH200" s="5"/>
      <c r="BI200" s="5"/>
      <c r="BJ200" s="5"/>
      <c r="BK200" s="5"/>
      <c r="BL200" s="5"/>
      <c r="BM200" s="5"/>
      <c r="BN200" s="5"/>
      <c r="BO200" s="5"/>
      <c r="BP200" s="5"/>
      <c r="BQ200" s="5"/>
      <c r="BR200" s="5"/>
      <c r="BS200" s="5"/>
      <c r="BT200" s="5"/>
      <c r="BU200" s="5"/>
      <c r="BV200" s="5"/>
      <c r="BW200" s="5"/>
      <c r="BX200" s="5"/>
    </row>
    <row r="201" spans="1:76" x14ac:dyDescent="0.2">
      <c r="A201" s="69"/>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row>
    <row r="202" spans="1:76" x14ac:dyDescent="0.2">
      <c r="A202" s="69"/>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row>
    <row r="203" spans="1:76" s="167" customFormat="1" x14ac:dyDescent="0.2">
      <c r="A203" s="69"/>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8"/>
      <c r="BC203" s="168"/>
      <c r="BD203" s="168"/>
      <c r="BE203" s="168"/>
      <c r="BF203" s="168"/>
      <c r="BG203" s="168"/>
      <c r="BH203" s="168"/>
      <c r="BI203" s="168"/>
      <c r="BJ203" s="168"/>
      <c r="BK203" s="168"/>
      <c r="BL203" s="168"/>
      <c r="BM203" s="168"/>
      <c r="BN203" s="168"/>
      <c r="BO203" s="168"/>
      <c r="BP203" s="168"/>
      <c r="BQ203" s="168"/>
      <c r="BR203" s="168"/>
      <c r="BS203" s="168"/>
      <c r="BT203" s="168"/>
      <c r="BU203" s="168"/>
      <c r="BV203" s="168"/>
      <c r="BW203" s="168"/>
      <c r="BX203" s="168"/>
    </row>
    <row r="204" spans="1:76" s="56" customFormat="1" x14ac:dyDescent="0.2">
      <c r="A204" s="182" t="s">
        <v>945</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row>
    <row r="205" spans="1:76" s="56" customFormat="1" x14ac:dyDescent="0.2">
      <c r="A205" s="6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row>
    <row r="206" spans="1:76" s="167" customFormat="1" x14ac:dyDescent="0.2">
      <c r="A206" s="181"/>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c r="AY206" s="168"/>
      <c r="AZ206" s="168"/>
      <c r="BA206" s="168"/>
      <c r="BB206" s="168"/>
      <c r="BC206" s="168"/>
      <c r="BD206" s="168"/>
      <c r="BE206" s="168"/>
      <c r="BF206" s="168"/>
      <c r="BG206" s="168"/>
      <c r="BH206" s="168"/>
      <c r="BI206" s="168"/>
      <c r="BJ206" s="168"/>
      <c r="BK206" s="168"/>
      <c r="BL206" s="168"/>
      <c r="BM206" s="168"/>
      <c r="BN206" s="168"/>
      <c r="BO206" s="168"/>
      <c r="BP206" s="168"/>
      <c r="BQ206" s="168"/>
      <c r="BR206" s="168"/>
      <c r="BS206" s="168"/>
      <c r="BT206" s="168"/>
      <c r="BU206" s="168"/>
      <c r="BV206" s="168"/>
      <c r="BW206" s="168"/>
      <c r="BX206" s="168"/>
    </row>
    <row r="207" spans="1:76" s="56" customFormat="1" x14ac:dyDescent="0.2">
      <c r="A207" s="69" t="s">
        <v>951</v>
      </c>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J207" s="5"/>
      <c r="BK207" s="5"/>
      <c r="BL207" s="5"/>
      <c r="BM207" s="5"/>
      <c r="BN207" s="5"/>
      <c r="BO207" s="5"/>
      <c r="BP207" s="5"/>
      <c r="BQ207" s="5"/>
      <c r="BR207" s="5"/>
      <c r="BS207" s="5"/>
      <c r="BT207" s="5"/>
      <c r="BU207" s="5"/>
      <c r="BV207" s="5"/>
      <c r="BW207" s="5"/>
      <c r="BX207" s="5"/>
    </row>
    <row r="208" spans="1:76" s="56" customFormat="1" x14ac:dyDescent="0.2">
      <c r="A208" s="69" t="s">
        <v>952</v>
      </c>
      <c r="B208" s="5"/>
      <c r="C208" s="5"/>
      <c r="D208" s="5"/>
      <c r="E208" s="5"/>
      <c r="F208" s="5"/>
      <c r="G208" s="5"/>
      <c r="H208" s="5"/>
      <c r="I208" s="5"/>
      <c r="J208" s="5"/>
      <c r="K208" s="5"/>
      <c r="L208" s="5"/>
      <c r="M208" s="5"/>
      <c r="N208" s="5"/>
      <c r="O208" s="5"/>
      <c r="P208" s="5"/>
      <c r="Q208" s="5"/>
      <c r="R208" s="5"/>
      <c r="S208" s="5"/>
      <c r="T208" s="5"/>
      <c r="U208" s="5"/>
      <c r="V208" s="5"/>
      <c r="X208" s="33" t="s">
        <v>2241</v>
      </c>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row>
    <row r="209" spans="1:100" s="56" customFormat="1" x14ac:dyDescent="0.2">
      <c r="A209" s="69" t="s">
        <v>209</v>
      </c>
      <c r="B209" s="5"/>
      <c r="C209" s="5"/>
      <c r="D209" s="5"/>
      <c r="E209" s="5"/>
      <c r="F209" s="5"/>
      <c r="G209" s="5"/>
      <c r="H209" s="5"/>
      <c r="I209" s="5"/>
      <c r="J209" s="5"/>
      <c r="K209" s="5"/>
      <c r="L209" s="5"/>
      <c r="M209" s="5"/>
      <c r="N209" s="5"/>
      <c r="O209" s="5"/>
      <c r="P209" s="5"/>
      <c r="Q209" s="5"/>
      <c r="R209" s="5"/>
      <c r="S209" s="5"/>
      <c r="T209" s="5"/>
      <c r="U209" s="5"/>
      <c r="V209" s="5"/>
      <c r="X209" s="5"/>
      <c r="Y209" s="5"/>
      <c r="Z209" s="5"/>
      <c r="AA209" s="5"/>
      <c r="AB209" s="5"/>
      <c r="AC209" s="5"/>
      <c r="AD209" s="5"/>
      <c r="AE209" s="5"/>
      <c r="AF209" s="5"/>
      <c r="AG209" s="1" t="s">
        <v>2224</v>
      </c>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row>
    <row r="210" spans="1:100" s="56" customFormat="1" x14ac:dyDescent="0.2">
      <c r="A210" s="69"/>
      <c r="B210" s="5"/>
      <c r="C210" s="5"/>
      <c r="D210" s="5"/>
      <c r="E210" s="5"/>
      <c r="F210" s="5"/>
      <c r="G210" s="5"/>
      <c r="H210" s="5"/>
      <c r="I210" s="5"/>
      <c r="J210" s="5"/>
      <c r="K210" s="5"/>
      <c r="L210" s="5"/>
      <c r="M210" s="5"/>
      <c r="N210" s="5"/>
      <c r="O210" s="5"/>
      <c r="P210" s="5"/>
      <c r="Q210" s="5"/>
      <c r="R210" s="5"/>
      <c r="S210" s="5"/>
      <c r="T210" s="5"/>
      <c r="U210" s="5"/>
      <c r="V210" s="5"/>
      <c r="X210" s="5"/>
      <c r="Y210" s="5"/>
      <c r="Z210" s="5"/>
      <c r="AA210" s="5"/>
      <c r="AB210" s="5"/>
      <c r="AC210" s="5"/>
      <c r="AD210" s="5"/>
      <c r="AE210" s="5"/>
      <c r="AF210" s="5"/>
      <c r="AG210" s="1"/>
      <c r="AH210" s="580" t="s">
        <v>2233</v>
      </c>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row>
    <row r="211" spans="1:100" s="56" customFormat="1" x14ac:dyDescent="0.2">
      <c r="A211" s="69"/>
      <c r="B211" s="5"/>
      <c r="C211" s="5"/>
      <c r="D211" s="5"/>
      <c r="E211" s="5"/>
      <c r="F211" s="5"/>
      <c r="G211" s="5"/>
      <c r="H211" s="5"/>
      <c r="I211" s="5"/>
      <c r="J211" s="5"/>
      <c r="K211" s="5"/>
      <c r="L211" s="5"/>
      <c r="M211" s="5"/>
      <c r="N211" s="5"/>
      <c r="O211" s="5"/>
      <c r="P211" s="5"/>
      <c r="Q211" s="5"/>
      <c r="R211" s="5"/>
      <c r="S211" s="5"/>
      <c r="T211" s="5"/>
      <c r="U211" s="5"/>
      <c r="V211" s="5"/>
      <c r="W211" s="1"/>
      <c r="X211" s="5"/>
      <c r="Y211" s="5"/>
      <c r="Z211" s="5"/>
      <c r="AA211" s="5"/>
      <c r="AB211" s="5"/>
      <c r="AC211" s="5"/>
      <c r="AD211" s="5"/>
      <c r="AE211" s="5"/>
      <c r="AF211" s="5"/>
      <c r="AG211" s="5"/>
      <c r="AH211" s="5"/>
      <c r="AI211" s="5"/>
      <c r="AJ211" s="5"/>
      <c r="AK211" s="5"/>
      <c r="AL211" s="5"/>
      <c r="AM211" s="5"/>
      <c r="AN211" s="5"/>
      <c r="AO211" s="580" t="s">
        <v>2225</v>
      </c>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row>
    <row r="212" spans="1:100" s="56" customFormat="1" x14ac:dyDescent="0.2">
      <c r="A212" s="69"/>
      <c r="B212" s="5"/>
      <c r="C212" s="5"/>
      <c r="D212" s="5"/>
      <c r="E212" s="5"/>
      <c r="F212" s="5"/>
      <c r="G212" s="5"/>
      <c r="H212" s="5"/>
      <c r="I212" s="5"/>
      <c r="J212" s="5"/>
      <c r="K212" s="5"/>
      <c r="L212" s="5"/>
      <c r="M212" s="5"/>
      <c r="N212" s="5"/>
      <c r="O212" s="5"/>
      <c r="P212" s="5"/>
      <c r="Q212" s="5"/>
      <c r="R212" s="5"/>
      <c r="S212" s="5"/>
      <c r="T212" s="5"/>
      <c r="U212" s="5"/>
      <c r="V212" s="5"/>
      <c r="W212" s="1"/>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80" t="s">
        <v>2237</v>
      </c>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row>
    <row r="213" spans="1:100" s="56" customFormat="1" x14ac:dyDescent="0.2">
      <c r="A213" s="6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80" t="s">
        <v>2234</v>
      </c>
      <c r="BI213" s="5"/>
      <c r="BJ213" s="5"/>
      <c r="BK213" s="5"/>
      <c r="BL213" s="5"/>
      <c r="BM213" s="5"/>
      <c r="BN213" s="5"/>
      <c r="BO213" s="5"/>
      <c r="BP213" s="5"/>
      <c r="BQ213" s="5"/>
      <c r="BR213" s="5"/>
      <c r="BS213" s="5"/>
      <c r="BT213" s="5"/>
      <c r="BU213" s="5"/>
      <c r="BV213" s="5"/>
      <c r="BW213" s="5"/>
      <c r="BX213" s="5"/>
    </row>
    <row r="214" spans="1:100" s="56" customFormat="1" x14ac:dyDescent="0.2">
      <c r="A214" s="6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CC214" s="581" t="s">
        <v>1647</v>
      </c>
    </row>
    <row r="215" spans="1:100" s="56" customFormat="1" x14ac:dyDescent="0.2">
      <c r="A215" s="6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CM215" s="56" t="s">
        <v>1648</v>
      </c>
    </row>
    <row r="216" spans="1:100" s="56" customFormat="1" x14ac:dyDescent="0.2">
      <c r="A216" s="6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CR216" s="56" t="s">
        <v>2240</v>
      </c>
    </row>
    <row r="217" spans="1:100" s="56" customFormat="1" x14ac:dyDescent="0.2">
      <c r="A217" s="6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CV217" s="5" t="s">
        <v>1649</v>
      </c>
    </row>
    <row r="218" spans="1:100" s="56" customFormat="1" x14ac:dyDescent="0.2">
      <c r="A218" s="6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row>
    <row r="219" spans="1:100" s="167" customFormat="1" x14ac:dyDescent="0.2">
      <c r="A219" s="69"/>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c r="BD219" s="168"/>
      <c r="BE219" s="168"/>
      <c r="BF219" s="168"/>
      <c r="BG219" s="168"/>
      <c r="BH219" s="168"/>
      <c r="BI219" s="168"/>
      <c r="BJ219" s="168"/>
      <c r="BK219" s="168"/>
      <c r="BL219" s="168"/>
      <c r="BM219" s="168"/>
      <c r="BN219" s="168"/>
      <c r="BO219" s="168"/>
      <c r="BP219" s="168"/>
      <c r="BQ219" s="168"/>
      <c r="BR219" s="168"/>
      <c r="BS219" s="168"/>
      <c r="BT219" s="168"/>
      <c r="BU219" s="168"/>
      <c r="BV219" s="168"/>
      <c r="BW219" s="168"/>
      <c r="BX219" s="168"/>
    </row>
    <row r="220" spans="1:100" x14ac:dyDescent="0.2">
      <c r="A220" s="182" t="s">
        <v>11</v>
      </c>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row>
    <row r="221" spans="1:100" x14ac:dyDescent="0.2">
      <c r="A221" s="69" t="s">
        <v>953</v>
      </c>
      <c r="B221" s="33"/>
      <c r="C221" s="33"/>
      <c r="D221" s="33"/>
      <c r="E221" s="33"/>
      <c r="F221" s="33"/>
      <c r="G221" s="33"/>
      <c r="H221" s="33"/>
      <c r="I221" s="33"/>
      <c r="J221" s="33"/>
      <c r="K221" s="33"/>
      <c r="L221" s="33"/>
      <c r="M221" s="33"/>
      <c r="N221" s="33"/>
      <c r="O221" s="33"/>
      <c r="P221" s="33"/>
      <c r="Q221" s="33" t="s">
        <v>2261</v>
      </c>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row>
    <row r="222" spans="1:100" x14ac:dyDescent="0.2">
      <c r="A222" s="69" t="s">
        <v>954</v>
      </c>
      <c r="B222" s="33"/>
      <c r="C222" s="33"/>
      <c r="D222" s="33"/>
      <c r="E222" s="33"/>
      <c r="F222" s="33"/>
      <c r="G222" s="33"/>
      <c r="H222" s="33"/>
      <c r="I222" s="33"/>
      <c r="J222" s="33"/>
      <c r="K222" s="33"/>
      <c r="L222" s="33"/>
      <c r="M222" s="33"/>
      <c r="N222" s="33"/>
      <c r="O222" s="33"/>
      <c r="P222" s="33"/>
      <c r="Q222" s="33"/>
      <c r="R222" s="33" t="s">
        <v>2262</v>
      </c>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row>
    <row r="223" spans="1:100" s="167" customFormat="1" x14ac:dyDescent="0.2">
      <c r="A223" s="69"/>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168"/>
      <c r="BE223" s="168"/>
      <c r="BF223" s="168"/>
      <c r="BG223" s="168"/>
      <c r="BH223" s="168"/>
      <c r="BI223" s="168"/>
      <c r="BJ223" s="168"/>
      <c r="BK223" s="168"/>
      <c r="BL223" s="168"/>
      <c r="BM223" s="168"/>
      <c r="BN223" s="168"/>
      <c r="BO223" s="168"/>
      <c r="BP223" s="168"/>
      <c r="BQ223" s="168"/>
      <c r="BR223" s="168"/>
      <c r="BS223" s="168"/>
      <c r="BT223" s="168"/>
      <c r="BU223" s="168"/>
      <c r="BV223" s="168"/>
      <c r="BW223" s="168"/>
      <c r="BX223" s="168"/>
    </row>
    <row r="224" spans="1:100" x14ac:dyDescent="0.2">
      <c r="A224" s="182" t="s">
        <v>94</v>
      </c>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row>
    <row r="225" spans="1:89" x14ac:dyDescent="0.2">
      <c r="A225" s="69"/>
      <c r="B225" s="33"/>
      <c r="C225" s="33"/>
      <c r="D225" s="33"/>
      <c r="E225" s="33"/>
      <c r="F225" s="33"/>
      <c r="G225" s="33"/>
      <c r="H225" s="33"/>
      <c r="I225" s="33"/>
      <c r="J225" s="33"/>
      <c r="K225" s="33"/>
      <c r="L225" s="33"/>
      <c r="M225" s="33"/>
      <c r="N225" s="33"/>
      <c r="O225" s="33"/>
      <c r="P225" s="33"/>
      <c r="Q225" s="33"/>
      <c r="R225" s="33"/>
      <c r="S225" s="33"/>
      <c r="T225" s="33"/>
      <c r="U225" s="33" t="s">
        <v>2304</v>
      </c>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row>
    <row r="226" spans="1:89" x14ac:dyDescent="0.2">
      <c r="A226" s="69"/>
      <c r="B226" s="33"/>
      <c r="C226" s="33"/>
      <c r="D226" s="33"/>
      <c r="E226" s="33"/>
      <c r="F226" s="33"/>
      <c r="G226" s="33"/>
      <c r="H226" s="33"/>
      <c r="I226" s="33"/>
      <c r="J226" s="33"/>
      <c r="K226" s="33"/>
      <c r="L226" s="33"/>
      <c r="M226" s="33"/>
      <c r="N226" s="33"/>
      <c r="O226" s="33"/>
      <c r="P226" s="33"/>
      <c r="Q226" s="33"/>
      <c r="R226" s="33"/>
      <c r="S226" s="33"/>
      <c r="T226" s="33"/>
      <c r="U226" s="33" t="s">
        <v>2305</v>
      </c>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row>
    <row r="227" spans="1:89" x14ac:dyDescent="0.2">
      <c r="A227" s="69"/>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t="s">
        <v>1650</v>
      </c>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row>
    <row r="228" spans="1:89" x14ac:dyDescent="0.2">
      <c r="A228" s="69"/>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I228" s="33"/>
      <c r="AJ228" s="33"/>
      <c r="AK228" s="33"/>
      <c r="AL228" s="33"/>
      <c r="AM228" s="33"/>
      <c r="AN228" s="33"/>
      <c r="AO228" s="33"/>
      <c r="AP228" s="33"/>
      <c r="AQ228" s="33"/>
      <c r="AR228" s="33"/>
      <c r="AS228" s="33"/>
      <c r="AT228" s="33"/>
      <c r="AU228" s="33" t="s">
        <v>2309</v>
      </c>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row>
    <row r="229" spans="1:89" x14ac:dyDescent="0.2">
      <c r="A229" s="69"/>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I229" s="33"/>
      <c r="AJ229" s="33"/>
      <c r="AK229" s="33"/>
      <c r="AL229" s="33"/>
      <c r="AM229" s="33"/>
      <c r="AN229" s="33"/>
      <c r="AO229" s="33"/>
      <c r="AP229" s="33"/>
      <c r="AQ229" s="33"/>
      <c r="AR229" s="33"/>
      <c r="AS229" s="33"/>
      <c r="AT229" s="33"/>
      <c r="AU229" s="33"/>
      <c r="AV229" s="33"/>
      <c r="AW229" s="33" t="s">
        <v>2311</v>
      </c>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row>
    <row r="230" spans="1:89" x14ac:dyDescent="0.2">
      <c r="A230" s="69"/>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I230" s="33"/>
      <c r="AJ230" s="33"/>
      <c r="AK230" s="33"/>
      <c r="AL230" s="33"/>
      <c r="AM230" s="33"/>
      <c r="AN230" s="33"/>
      <c r="AO230" s="33"/>
      <c r="AP230" s="33"/>
      <c r="AQ230" s="33"/>
      <c r="AR230" s="33"/>
      <c r="AS230" s="33"/>
      <c r="AT230" s="33"/>
      <c r="AU230" s="33"/>
      <c r="AV230" s="33"/>
      <c r="AW230" s="33" t="s">
        <v>2310</v>
      </c>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row>
    <row r="231" spans="1:89" x14ac:dyDescent="0.2">
      <c r="A231" s="69"/>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CB231" s="1" t="s">
        <v>2292</v>
      </c>
    </row>
    <row r="232" spans="1:89" x14ac:dyDescent="0.2">
      <c r="A232" s="69"/>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CK232" s="1" t="s">
        <v>2293</v>
      </c>
    </row>
    <row r="233" spans="1:89" x14ac:dyDescent="0.2">
      <c r="A233" s="69"/>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CK233" s="1" t="s">
        <v>2294</v>
      </c>
    </row>
    <row r="234" spans="1:89" s="167" customFormat="1" x14ac:dyDescent="0.2">
      <c r="A234" s="69"/>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c r="BD234" s="168"/>
      <c r="BE234" s="168"/>
      <c r="BF234" s="168"/>
      <c r="BG234" s="168"/>
      <c r="BH234" s="168"/>
      <c r="BI234" s="168"/>
      <c r="BJ234" s="168"/>
      <c r="BK234" s="168"/>
      <c r="BL234" s="168"/>
      <c r="BM234" s="168"/>
      <c r="BN234" s="168"/>
      <c r="BO234" s="168"/>
      <c r="BP234" s="168"/>
      <c r="BQ234" s="168"/>
      <c r="BR234" s="168"/>
      <c r="BS234" s="168"/>
      <c r="BT234" s="168"/>
      <c r="BU234" s="168"/>
      <c r="BV234" s="168"/>
      <c r="BW234" s="168"/>
      <c r="BX234" s="168"/>
    </row>
    <row r="235" spans="1:89" s="165" customFormat="1" x14ac:dyDescent="0.2">
      <c r="A235" s="182" t="s">
        <v>946</v>
      </c>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row>
    <row r="236" spans="1:89" s="56" customFormat="1" x14ac:dyDescent="0.2">
      <c r="A236" s="69" t="s">
        <v>943</v>
      </c>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row>
    <row r="237" spans="1:89" s="167" customFormat="1" x14ac:dyDescent="0.2">
      <c r="A237" s="181"/>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8"/>
      <c r="BF237" s="168"/>
      <c r="BG237" s="168"/>
      <c r="BH237" s="168"/>
      <c r="BI237" s="168"/>
      <c r="BJ237" s="168"/>
      <c r="BK237" s="168"/>
      <c r="BL237" s="168"/>
      <c r="BM237" s="168"/>
      <c r="BN237" s="168"/>
      <c r="BO237" s="168"/>
      <c r="BP237" s="168"/>
      <c r="BQ237" s="168"/>
      <c r="BR237" s="168"/>
      <c r="BS237" s="168"/>
      <c r="BT237" s="168"/>
      <c r="BU237" s="168"/>
      <c r="BV237" s="168"/>
      <c r="BW237" s="168"/>
      <c r="BX237" s="168"/>
    </row>
    <row r="238" spans="1:89" s="249" customFormat="1" x14ac:dyDescent="0.2">
      <c r="A238" s="248" t="s">
        <v>220</v>
      </c>
    </row>
    <row r="239" spans="1:89" s="249" customFormat="1" x14ac:dyDescent="0.2">
      <c r="A239" s="250"/>
      <c r="U239" s="249" t="s">
        <v>2307</v>
      </c>
    </row>
    <row r="240" spans="1:89" s="249" customFormat="1" x14ac:dyDescent="0.2">
      <c r="A240" s="250"/>
      <c r="U240" s="249" t="s">
        <v>2306</v>
      </c>
    </row>
    <row r="241" spans="1:89" s="249" customFormat="1" x14ac:dyDescent="0.2">
      <c r="A241" s="250"/>
      <c r="W241" s="249" t="s">
        <v>1651</v>
      </c>
    </row>
    <row r="242" spans="1:89" s="249" customFormat="1" x14ac:dyDescent="0.2">
      <c r="AF242" s="249" t="s">
        <v>2308</v>
      </c>
    </row>
    <row r="243" spans="1:89" s="249" customFormat="1" x14ac:dyDescent="0.2"/>
    <row r="244" spans="1:89" s="249" customFormat="1" x14ac:dyDescent="0.2">
      <c r="A244" s="250"/>
    </row>
    <row r="245" spans="1:89" s="249" customFormat="1" x14ac:dyDescent="0.2">
      <c r="A245" s="250"/>
      <c r="CB245" s="249" t="s">
        <v>2292</v>
      </c>
    </row>
    <row r="246" spans="1:89" s="249" customFormat="1" x14ac:dyDescent="0.2">
      <c r="A246" s="250"/>
      <c r="CK246" s="249" t="s">
        <v>2293</v>
      </c>
    </row>
    <row r="247" spans="1:89" s="249" customFormat="1" x14ac:dyDescent="0.2">
      <c r="A247" s="250"/>
    </row>
    <row r="248" spans="1:89" s="251" customFormat="1" x14ac:dyDescent="0.2">
      <c r="A248" s="250"/>
    </row>
    <row r="249" spans="1:89" x14ac:dyDescent="0.2">
      <c r="A249" s="182" t="s">
        <v>128</v>
      </c>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row>
    <row r="250" spans="1:89" x14ac:dyDescent="0.2">
      <c r="A250" s="56"/>
      <c r="Z250" s="1" t="s">
        <v>1646</v>
      </c>
    </row>
    <row r="251" spans="1:89" x14ac:dyDescent="0.2">
      <c r="A251" s="56"/>
      <c r="AT251" s="1" t="s">
        <v>1652</v>
      </c>
    </row>
    <row r="252" spans="1:89" x14ac:dyDescent="0.2">
      <c r="A252" s="69"/>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Z252" s="1" t="s">
        <v>1653</v>
      </c>
    </row>
    <row r="253" spans="1:89" s="167" customFormat="1" x14ac:dyDescent="0.2">
      <c r="A253" s="69"/>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E253" s="168"/>
      <c r="BF253" s="168"/>
      <c r="BG253" s="168"/>
      <c r="BH253" s="168"/>
      <c r="BI253" s="168"/>
      <c r="BJ253" s="168"/>
      <c r="BK253" s="168"/>
      <c r="BL253" s="168"/>
      <c r="BM253" s="168"/>
      <c r="BN253" s="168"/>
      <c r="BO253" s="168"/>
      <c r="BP253" s="168"/>
      <c r="BQ253" s="168"/>
      <c r="BR253" s="168"/>
      <c r="BS253" s="168"/>
      <c r="BT253" s="168"/>
      <c r="BU253" s="168"/>
      <c r="BV253" s="168"/>
      <c r="BW253" s="168"/>
      <c r="BX253" s="168"/>
    </row>
    <row r="254" spans="1:89" s="495" customFormat="1" x14ac:dyDescent="0.2">
      <c r="A254" s="494" t="s">
        <v>950</v>
      </c>
    </row>
    <row r="255" spans="1:89" s="306" customFormat="1" x14ac:dyDescent="0.2">
      <c r="A255" s="497"/>
      <c r="BT255" s="306" t="s">
        <v>2395</v>
      </c>
    </row>
    <row r="256" spans="1:89" s="306" customFormat="1" x14ac:dyDescent="0.2">
      <c r="A256" s="497"/>
      <c r="BT256" s="306" t="s">
        <v>2394</v>
      </c>
    </row>
    <row r="257" spans="1:76" s="306" customFormat="1" x14ac:dyDescent="0.2">
      <c r="A257" s="497"/>
      <c r="BX257" s="306" t="s">
        <v>2396</v>
      </c>
    </row>
    <row r="258" spans="1:76" s="500" customFormat="1" x14ac:dyDescent="0.2">
      <c r="A258" s="499"/>
    </row>
    <row r="259" spans="1:76" s="495" customFormat="1" x14ac:dyDescent="0.2">
      <c r="A259" s="494" t="s">
        <v>949</v>
      </c>
    </row>
    <row r="260" spans="1:76" s="306" customFormat="1" x14ac:dyDescent="0.2">
      <c r="A260" s="497"/>
    </row>
    <row r="261" spans="1:76" s="500" customFormat="1" x14ac:dyDescent="0.2">
      <c r="A261" s="499"/>
    </row>
    <row r="262" spans="1:76" s="495" customFormat="1" x14ac:dyDescent="0.2">
      <c r="A262" s="494" t="s">
        <v>948</v>
      </c>
    </row>
    <row r="263" spans="1:76" s="306" customFormat="1" x14ac:dyDescent="0.2">
      <c r="A263" s="497"/>
    </row>
    <row r="264" spans="1:76" s="500" customFormat="1" x14ac:dyDescent="0.2">
      <c r="A264" s="499"/>
    </row>
    <row r="265" spans="1:76" s="495" customFormat="1" x14ac:dyDescent="0.2">
      <c r="A265" s="494" t="s">
        <v>947</v>
      </c>
    </row>
    <row r="266" spans="1:76" s="306" customFormat="1" x14ac:dyDescent="0.2">
      <c r="A266" s="497"/>
      <c r="BT266" s="306" t="s">
        <v>2395</v>
      </c>
    </row>
    <row r="267" spans="1:76" s="306" customFormat="1" x14ac:dyDescent="0.2">
      <c r="A267" s="497"/>
      <c r="BT267" s="306" t="s">
        <v>2394</v>
      </c>
    </row>
    <row r="268" spans="1:76" s="306" customFormat="1" x14ac:dyDescent="0.2">
      <c r="A268" s="497"/>
      <c r="BX268" s="306" t="s">
        <v>2396</v>
      </c>
    </row>
    <row r="269" spans="1:76" s="500" customFormat="1" x14ac:dyDescent="0.2">
      <c r="A269" s="499"/>
    </row>
    <row r="270" spans="1:76" s="495" customFormat="1" x14ac:dyDescent="0.2">
      <c r="A270" s="494" t="s">
        <v>95</v>
      </c>
    </row>
    <row r="271" spans="1:76" s="306" customFormat="1" x14ac:dyDescent="0.2">
      <c r="A271" s="497" t="s">
        <v>944</v>
      </c>
    </row>
    <row r="272" spans="1:76" s="500" customFormat="1" x14ac:dyDescent="0.2">
      <c r="A272" s="499"/>
    </row>
    <row r="273" spans="1:76" x14ac:dyDescent="0.2">
      <c r="A273" s="182" t="s">
        <v>130</v>
      </c>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row>
    <row r="274" spans="1:76" x14ac:dyDescent="0.2">
      <c r="A274" s="56"/>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row>
    <row r="275" spans="1:76" x14ac:dyDescent="0.2">
      <c r="A275" s="56"/>
    </row>
    <row r="278" spans="1:76" s="169" customFormat="1" x14ac:dyDescent="0.2">
      <c r="A278" s="217" t="s">
        <v>15</v>
      </c>
    </row>
    <row r="279" spans="1:76" s="170" customFormat="1" x14ac:dyDescent="0.2">
      <c r="A279" s="218"/>
      <c r="B279" s="170" t="s">
        <v>1654</v>
      </c>
    </row>
    <row r="280" spans="1:76" s="170" customFormat="1" x14ac:dyDescent="0.2">
      <c r="A280" s="218"/>
      <c r="C280" s="170" t="s">
        <v>1655</v>
      </c>
    </row>
    <row r="281" spans="1:76" s="170" customFormat="1" x14ac:dyDescent="0.2">
      <c r="A281" s="218"/>
      <c r="D281" s="170" t="s">
        <v>1656</v>
      </c>
    </row>
    <row r="282" spans="1:76" s="170" customFormat="1" x14ac:dyDescent="0.2">
      <c r="A282" s="218"/>
      <c r="E282" s="170" t="s">
        <v>1657</v>
      </c>
    </row>
    <row r="283" spans="1:76" s="170" customFormat="1" x14ac:dyDescent="0.2">
      <c r="A283" s="218"/>
      <c r="G283" s="170" t="s">
        <v>1951</v>
      </c>
    </row>
    <row r="284" spans="1:76" s="170" customFormat="1" x14ac:dyDescent="0.2">
      <c r="A284" s="218"/>
      <c r="BP284" s="170" t="s">
        <v>168</v>
      </c>
    </row>
    <row r="285" spans="1:76" s="170" customFormat="1" x14ac:dyDescent="0.2">
      <c r="A285" s="218"/>
      <c r="AJ285" s="170" t="s">
        <v>1952</v>
      </c>
    </row>
    <row r="286" spans="1:76" s="170" customFormat="1" x14ac:dyDescent="0.2">
      <c r="A286" s="218"/>
      <c r="AL286" s="170" t="s">
        <v>1953</v>
      </c>
    </row>
    <row r="287" spans="1:76" s="204" customFormat="1" x14ac:dyDescent="0.2">
      <c r="A287" s="218"/>
      <c r="AY287" s="204" t="s">
        <v>2379</v>
      </c>
    </row>
    <row r="288" spans="1:76" s="170" customFormat="1" x14ac:dyDescent="0.2">
      <c r="A288" s="218"/>
    </row>
    <row r="289" spans="1:76" s="170" customFormat="1" x14ac:dyDescent="0.2">
      <c r="A289" s="218"/>
    </row>
    <row r="290" spans="1:76" s="170" customFormat="1" x14ac:dyDescent="0.2">
      <c r="A290" s="218"/>
    </row>
    <row r="291" spans="1:76" s="170" customFormat="1" x14ac:dyDescent="0.2">
      <c r="A291" s="218"/>
      <c r="BV291" s="170" t="s">
        <v>1943</v>
      </c>
    </row>
    <row r="292" spans="1:76" s="170" customFormat="1" x14ac:dyDescent="0.2">
      <c r="A292" s="218"/>
    </row>
    <row r="293" spans="1:76" s="172" customFormat="1" x14ac:dyDescent="0.2">
      <c r="A293" s="220" t="s">
        <v>16</v>
      </c>
    </row>
    <row r="294" spans="1:76" s="173" customFormat="1" x14ac:dyDescent="0.2">
      <c r="A294" s="221"/>
      <c r="R294" s="173" t="s">
        <v>1874</v>
      </c>
    </row>
    <row r="295" spans="1:76" s="173" customFormat="1" x14ac:dyDescent="0.2">
      <c r="A295" s="221"/>
      <c r="Y295" s="173" t="s">
        <v>1883</v>
      </c>
    </row>
    <row r="296" spans="1:76" s="173" customFormat="1" x14ac:dyDescent="0.2">
      <c r="A296" s="221"/>
      <c r="Y296" s="173" t="s">
        <v>1658</v>
      </c>
    </row>
    <row r="297" spans="1:76" s="173" customFormat="1" x14ac:dyDescent="0.2">
      <c r="A297" s="221"/>
      <c r="AA297" s="173" t="s">
        <v>1920</v>
      </c>
    </row>
    <row r="298" spans="1:76" s="173" customFormat="1" x14ac:dyDescent="0.2">
      <c r="A298" s="221"/>
    </row>
    <row r="299" spans="1:76" s="173" customFormat="1" x14ac:dyDescent="0.2">
      <c r="A299" s="221"/>
    </row>
    <row r="300" spans="1:76" s="205" customFormat="1" x14ac:dyDescent="0.2">
      <c r="A300" s="173"/>
      <c r="BV300" s="205" t="s">
        <v>1634</v>
      </c>
    </row>
    <row r="301" spans="1:76" s="205" customFormat="1" x14ac:dyDescent="0.2">
      <c r="A301" s="173"/>
      <c r="BV301" s="205" t="s">
        <v>1906</v>
      </c>
    </row>
    <row r="302" spans="1:76" s="205" customFormat="1" x14ac:dyDescent="0.2">
      <c r="A302" s="173"/>
      <c r="BW302" s="205" t="s">
        <v>1907</v>
      </c>
    </row>
    <row r="303" spans="1:76" s="205" customFormat="1" x14ac:dyDescent="0.2">
      <c r="A303" s="173"/>
      <c r="BX303" s="205" t="s">
        <v>1908</v>
      </c>
    </row>
    <row r="304" spans="1:76" s="173" customFormat="1" x14ac:dyDescent="0.2">
      <c r="A304" s="221"/>
      <c r="R304" s="205"/>
    </row>
    <row r="305" spans="1:100" s="205" customFormat="1" x14ac:dyDescent="0.2">
      <c r="A305" s="221"/>
      <c r="CF305" s="205" t="s">
        <v>1659</v>
      </c>
    </row>
    <row r="306" spans="1:100" s="205" customFormat="1" x14ac:dyDescent="0.2">
      <c r="A306" s="221"/>
      <c r="CH306" s="205" t="s">
        <v>1623</v>
      </c>
    </row>
    <row r="307" spans="1:100" s="205" customFormat="1" x14ac:dyDescent="0.2">
      <c r="A307" s="221"/>
      <c r="CH307" s="205" t="s">
        <v>1624</v>
      </c>
    </row>
    <row r="308" spans="1:100" s="205" customFormat="1" x14ac:dyDescent="0.2">
      <c r="A308" s="221"/>
      <c r="CH308" s="205" t="s">
        <v>1625</v>
      </c>
    </row>
    <row r="309" spans="1:100" s="173" customFormat="1" x14ac:dyDescent="0.2">
      <c r="A309" s="221"/>
      <c r="R309" s="205"/>
      <c r="CM309" s="173" t="s">
        <v>1648</v>
      </c>
    </row>
    <row r="310" spans="1:100" s="173" customFormat="1" x14ac:dyDescent="0.2">
      <c r="A310" s="221"/>
      <c r="R310" s="205"/>
      <c r="CV310" s="173" t="s">
        <v>1884</v>
      </c>
    </row>
    <row r="311" spans="1:100" s="173" customFormat="1" x14ac:dyDescent="0.2">
      <c r="A311" s="221"/>
      <c r="R311" s="205"/>
    </row>
    <row r="312" spans="1:100" s="174" customFormat="1" x14ac:dyDescent="0.2">
      <c r="A312" s="222"/>
    </row>
  </sheetData>
  <phoneticPr fontId="1" type="noConversion"/>
  <pageMargins left="0.75" right="0.75" top="1" bottom="1" header="0.5" footer="0.5"/>
  <pageSetup paperSize="17" scale="64"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X411"/>
  <sheetViews>
    <sheetView zoomScaleNormal="100" workbookViewId="0">
      <pane xSplit="1" ySplit="2" topLeftCell="B273" activePane="bottomRight" state="frozen"/>
      <selection activeCell="U158" sqref="U158"/>
      <selection pane="topRight" activeCell="U158" sqref="U158"/>
      <selection pane="bottomLeft" activeCell="U158" sqref="U158"/>
      <selection pane="bottomRight" activeCell="U158" sqref="U158"/>
    </sheetView>
  </sheetViews>
  <sheetFormatPr defaultColWidth="0.85546875" defaultRowHeight="11.25" x14ac:dyDescent="0.2"/>
  <cols>
    <col min="1" max="1" width="10.140625" style="1" customWidth="1"/>
    <col min="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13">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1490</v>
      </c>
      <c r="C2" s="37">
        <f>(11000-C36)+'WA4'!$A$5</f>
        <v>1480</v>
      </c>
      <c r="D2" s="37">
        <f>(11000-D36)+'WA4'!$A$5</f>
        <v>1470</v>
      </c>
      <c r="E2" s="37">
        <f>(11000-E36)+'WA4'!$A$5</f>
        <v>1460</v>
      </c>
      <c r="F2" s="37">
        <f>(11000-F36)+'WA4'!$A$5</f>
        <v>1450</v>
      </c>
      <c r="G2" s="37">
        <f>(11000-G36)+'WA4'!$A$5</f>
        <v>1440</v>
      </c>
      <c r="H2" s="37">
        <f>(11000-H36)+'WA4'!$A$5</f>
        <v>1430</v>
      </c>
      <c r="I2" s="37">
        <f>(11000-I36)+'WA4'!$A$5</f>
        <v>1420</v>
      </c>
      <c r="J2" s="37">
        <f>(11000-J36)+'WA4'!$A$5</f>
        <v>1410</v>
      </c>
      <c r="K2" s="37">
        <f>(11000-K36)+'WA4'!$A$5</f>
        <v>1400</v>
      </c>
      <c r="L2" s="37">
        <f>(11000-L36)+'WA4'!$A$5</f>
        <v>1390</v>
      </c>
      <c r="M2" s="37">
        <f>(11000-M36)+'WA4'!$A$5</f>
        <v>1380</v>
      </c>
      <c r="N2" s="37">
        <f>(11000-N36)+'WA4'!$A$5</f>
        <v>1370</v>
      </c>
      <c r="O2" s="37">
        <f>(11000-O36)+'WA4'!$A$5</f>
        <v>1360</v>
      </c>
      <c r="P2" s="37">
        <f>(11000-P36)+'WA4'!$A$5</f>
        <v>1350</v>
      </c>
      <c r="Q2" s="37">
        <f>(11000-Q36)+'WA4'!$A$5</f>
        <v>1340</v>
      </c>
      <c r="R2" s="37">
        <f>(11000-R36)+'WA4'!$A$5</f>
        <v>1330</v>
      </c>
      <c r="S2" s="37">
        <f>(11000-S36)+'WA4'!$A$5</f>
        <v>1320</v>
      </c>
      <c r="T2" s="37">
        <f>(11000-T36)+'WA4'!$A$5</f>
        <v>1310</v>
      </c>
      <c r="U2" s="37">
        <f>(11000-U36)+'WA4'!$A$5</f>
        <v>1300</v>
      </c>
      <c r="V2" s="37">
        <f>(11000-V36)+'WA4'!$A$5</f>
        <v>1290</v>
      </c>
      <c r="W2" s="37">
        <f>(11000-W36)+'WA4'!$A$5</f>
        <v>1280</v>
      </c>
      <c r="X2" s="37">
        <f>(11000-X36)+'WA4'!$A$5</f>
        <v>1270</v>
      </c>
      <c r="Y2" s="37">
        <f>(11000-Y36)+'WA4'!$A$5</f>
        <v>1260</v>
      </c>
      <c r="Z2" s="37">
        <f>(11000-Z36)+'WA4'!$A$5</f>
        <v>1250</v>
      </c>
      <c r="AA2" s="37">
        <f>(11000-AA36)+'WA4'!$A$5</f>
        <v>1240</v>
      </c>
      <c r="AB2" s="37">
        <f>(11000-AB36)+'WA4'!$A$5</f>
        <v>1230</v>
      </c>
      <c r="AC2" s="37">
        <f>(11000-AC36)+'WA4'!$A$5</f>
        <v>1220</v>
      </c>
      <c r="AD2" s="37">
        <f>(11000-AD36)+'WA4'!$A$5</f>
        <v>1210</v>
      </c>
      <c r="AE2" s="37">
        <f>(11000-AE36)+'WA4'!$A$5</f>
        <v>1200</v>
      </c>
      <c r="AF2" s="37">
        <f>(11000-AF36)+'WA4'!$A$5</f>
        <v>1190</v>
      </c>
      <c r="AG2" s="37">
        <f>(11000-AG36)+'WA4'!$A$5</f>
        <v>1180</v>
      </c>
      <c r="AH2" s="37">
        <f>(11000-AH36)+'WA4'!$A$5</f>
        <v>1170</v>
      </c>
      <c r="AI2" s="37">
        <f>(11000-AI36)+'WA4'!$A$5</f>
        <v>1160</v>
      </c>
      <c r="AJ2" s="37">
        <f>(11000-AJ36)+'WA4'!$A$5</f>
        <v>1150</v>
      </c>
      <c r="AK2" s="37">
        <f>(11000-AK36)+'WA4'!$A$5</f>
        <v>1140</v>
      </c>
      <c r="AL2" s="37">
        <f>(11000-AL36)+'WA4'!$A$5</f>
        <v>1130</v>
      </c>
      <c r="AM2" s="37">
        <f>(11000-AM36)+'WA4'!$A$5</f>
        <v>1120</v>
      </c>
      <c r="AN2" s="37">
        <f>(11000-AN36)+'WA4'!$A$5</f>
        <v>1110</v>
      </c>
      <c r="AO2" s="37">
        <f>(11000-AO36)+'WA4'!$A$5</f>
        <v>1100</v>
      </c>
      <c r="AP2" s="37">
        <f>(11000-AP36)+'WA4'!$A$5</f>
        <v>1090</v>
      </c>
      <c r="AQ2" s="37">
        <f>(11000-AQ36)+'WA4'!$A$5</f>
        <v>1080</v>
      </c>
      <c r="AR2" s="37">
        <f>(11000-AR36)+'WA4'!$A$5</f>
        <v>1070</v>
      </c>
      <c r="AS2" s="37">
        <f>(11000-AS36)+'WA4'!$A$5</f>
        <v>1060</v>
      </c>
      <c r="AT2" s="37">
        <f>(11000-AT36)+'WA4'!$A$5</f>
        <v>1050</v>
      </c>
      <c r="AU2" s="37">
        <f>(11000-AU36)+'WA4'!$A$5</f>
        <v>1040</v>
      </c>
      <c r="AV2" s="37">
        <f>(11000-AV36)+'WA4'!$A$5</f>
        <v>1030</v>
      </c>
      <c r="AW2" s="37">
        <f>(11000-AW36)+'WA4'!$A$5</f>
        <v>1020</v>
      </c>
      <c r="AX2" s="37">
        <f>(11000-AX36)+'WA4'!$A$5</f>
        <v>1010</v>
      </c>
      <c r="AY2" s="37">
        <f>(11000-AY36)+'WA4'!$A$5</f>
        <v>1000</v>
      </c>
      <c r="AZ2" s="37">
        <f>(11000-AZ36)+'WA4'!$A$5</f>
        <v>990</v>
      </c>
      <c r="BA2" s="37">
        <f>(11000-BA36)+'WA4'!$A$5</f>
        <v>980</v>
      </c>
      <c r="BB2" s="37">
        <f>(11000-BB36)+'WA4'!$A$5</f>
        <v>970</v>
      </c>
      <c r="BC2" s="37">
        <f>(11000-BC36)+'WA4'!$A$5</f>
        <v>960</v>
      </c>
      <c r="BD2" s="37">
        <f>(11000-BD36)+'WA4'!$A$5</f>
        <v>950</v>
      </c>
      <c r="BE2" s="37">
        <f>(11000-BE36)+'WA4'!$A$5</f>
        <v>940</v>
      </c>
      <c r="BF2" s="37">
        <f>(11000-BF36)+'WA4'!$A$5</f>
        <v>930</v>
      </c>
      <c r="BG2" s="37">
        <f>(11000-BG36)+'WA4'!$A$5</f>
        <v>920</v>
      </c>
      <c r="BH2" s="37">
        <f>(11000-BH36)+'WA4'!$A$5</f>
        <v>910</v>
      </c>
      <c r="BI2" s="37">
        <f>(11000-BI36)+'WA4'!$A$5</f>
        <v>900</v>
      </c>
      <c r="BJ2" s="37">
        <f>(11000-BJ36)+'WA4'!$A$5</f>
        <v>890</v>
      </c>
      <c r="BK2" s="37">
        <f>(11000-BK36)+'WA4'!$A$5</f>
        <v>880</v>
      </c>
      <c r="BL2" s="37">
        <f>(11000-BL36)+'WA4'!$A$5</f>
        <v>870</v>
      </c>
      <c r="BM2" s="37">
        <f>(11000-BM36)+'WA4'!$A$5</f>
        <v>860</v>
      </c>
      <c r="BN2" s="37">
        <f>(11000-BN36)+'WA4'!$A$5</f>
        <v>850</v>
      </c>
      <c r="BO2" s="37">
        <f>(11000-BO36)+'WA4'!$A$5</f>
        <v>840</v>
      </c>
      <c r="BP2" s="37">
        <f>(11000-BP36)+'WA4'!$A$5</f>
        <v>830</v>
      </c>
      <c r="BQ2" s="37">
        <f>(11000-BQ36)+'WA4'!$A$5</f>
        <v>820</v>
      </c>
      <c r="BR2" s="37">
        <f>(11000-BR36)+'WA4'!$A$5</f>
        <v>810</v>
      </c>
      <c r="BS2" s="37">
        <f>(11000-BS36)+'WA4'!$A$5</f>
        <v>800</v>
      </c>
      <c r="BT2" s="37">
        <f>(11000-BT36)+'WA4'!$A$5</f>
        <v>790</v>
      </c>
      <c r="BU2" s="37">
        <f>(11000-BU36)+'WA4'!$A$5</f>
        <v>780</v>
      </c>
      <c r="BV2" s="37">
        <f>(11000-BV36)+'WA4'!$A$5</f>
        <v>770</v>
      </c>
      <c r="BW2" s="37">
        <f>(11000-BW36)+'WA4'!$A$5</f>
        <v>760</v>
      </c>
      <c r="BX2" s="37">
        <f>(11000-BX36)+'WA4'!$A$5</f>
        <v>750</v>
      </c>
      <c r="BY2" s="37">
        <f>(11000-BY36)+'WA4'!$A$5</f>
        <v>740</v>
      </c>
      <c r="BZ2" s="37">
        <f>(11000-BZ36)+'WA4'!$A$5</f>
        <v>730</v>
      </c>
      <c r="CA2" s="37">
        <f>(11000-CA36)+'WA4'!$A$5</f>
        <v>720</v>
      </c>
      <c r="CB2" s="37">
        <f>(11000-CB36)+'WA4'!$A$5</f>
        <v>710</v>
      </c>
      <c r="CC2" s="37">
        <f>(11000-CC36)+'WA4'!$A$5</f>
        <v>700</v>
      </c>
      <c r="CD2" s="37">
        <f>(11000-CD36)+'WA4'!$A$5</f>
        <v>690</v>
      </c>
      <c r="CE2" s="37">
        <f>(11000-CE36)+'WA4'!$A$5</f>
        <v>680</v>
      </c>
      <c r="CF2" s="37">
        <f>(11000-CF36)+'WA4'!$A$5</f>
        <v>670</v>
      </c>
      <c r="CG2" s="37">
        <f>(11000-CG36)+'WA4'!$A$5</f>
        <v>660</v>
      </c>
      <c r="CH2" s="37">
        <f>(11000-CH36)+'WA4'!$A$5</f>
        <v>650</v>
      </c>
      <c r="CI2" s="37">
        <f>(11000-CI36)+'WA4'!$A$5</f>
        <v>640</v>
      </c>
      <c r="CJ2" s="37">
        <f>(11000-CJ36)+'WA4'!$A$5</f>
        <v>630</v>
      </c>
      <c r="CK2" s="37">
        <f>(11000-CK36)+'WA4'!$A$5</f>
        <v>620</v>
      </c>
      <c r="CL2" s="37">
        <f>(11000-CL36)+'WA4'!$A$5</f>
        <v>610</v>
      </c>
      <c r="CM2" s="37">
        <f>(11000-CM36)+'WA4'!$A$5</f>
        <v>600</v>
      </c>
      <c r="CN2" s="37">
        <f>(11000-CN36)+'WA4'!$A$5</f>
        <v>590</v>
      </c>
      <c r="CO2" s="37">
        <f>(11000-CO36)+'WA4'!$A$5</f>
        <v>580</v>
      </c>
      <c r="CP2" s="37">
        <f>(11000-CP36)+'WA4'!$A$5</f>
        <v>570</v>
      </c>
      <c r="CQ2" s="37">
        <f>(11000-CQ36)+'WA4'!$A$5</f>
        <v>560</v>
      </c>
      <c r="CR2" s="37">
        <f>(11000-CR36)+'WA4'!$A$5</f>
        <v>550</v>
      </c>
      <c r="CS2" s="37">
        <f>(11000-CS36)+'WA4'!$A$5</f>
        <v>540</v>
      </c>
      <c r="CT2" s="37">
        <f>(11000-CT36)+'WA4'!$A$5</f>
        <v>530</v>
      </c>
      <c r="CU2" s="37">
        <f>(11000-CU36)+'WA4'!$A$5</f>
        <v>520</v>
      </c>
      <c r="CV2" s="37">
        <f>(11000-CV36)+'WA4'!$A$5</f>
        <v>510</v>
      </c>
      <c r="CW2" s="37">
        <f>(11000-CW36)+'WA4'!$A$5</f>
        <v>500</v>
      </c>
      <c r="CX2" s="37">
        <f>(11000-CX36)+'WA4'!$A$5</f>
        <v>490</v>
      </c>
    </row>
    <row r="3" spans="1:102" x14ac:dyDescent="0.2">
      <c r="A3" s="76" t="s">
        <v>225</v>
      </c>
      <c r="B3" s="77"/>
      <c r="C3" s="77"/>
      <c r="D3" s="77"/>
      <c r="E3" s="77"/>
      <c r="F3" s="77"/>
      <c r="G3" s="77"/>
      <c r="I3" s="1" t="s">
        <v>159</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76"/>
      <c r="B4" s="77"/>
      <c r="C4" s="77"/>
      <c r="D4" s="77"/>
      <c r="E4" s="77"/>
      <c r="F4" s="77"/>
      <c r="G4" s="77"/>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B5" s="2" t="s">
        <v>12</v>
      </c>
      <c r="L5" s="1" t="s">
        <v>17</v>
      </c>
      <c r="V5" s="1" t="s">
        <v>18</v>
      </c>
      <c r="AF5" s="1" t="s">
        <v>19</v>
      </c>
      <c r="AP5" s="1" t="s">
        <v>20</v>
      </c>
      <c r="AY5" s="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60"/>
      <c r="AZ6" s="61"/>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5"/>
      <c r="I7" s="5"/>
      <c r="J7" s="302"/>
      <c r="K7" s="310"/>
      <c r="L7" s="311"/>
      <c r="M7" s="302"/>
      <c r="N7" s="302"/>
      <c r="O7" s="302"/>
      <c r="P7" s="302"/>
      <c r="Q7" s="302"/>
      <c r="R7" s="302"/>
      <c r="S7" s="302"/>
      <c r="T7" s="302"/>
      <c r="U7" s="310"/>
      <c r="V7" s="311"/>
      <c r="W7" s="302"/>
      <c r="X7" s="312" t="s">
        <v>967</v>
      </c>
      <c r="Y7" s="302"/>
      <c r="Z7" s="302"/>
      <c r="AA7" s="302"/>
      <c r="AB7" s="302"/>
      <c r="AC7" s="302"/>
      <c r="AD7" s="302"/>
      <c r="AE7" s="302"/>
      <c r="AF7" s="311"/>
      <c r="AG7" s="302"/>
      <c r="AH7" s="302"/>
      <c r="AI7" s="302"/>
      <c r="AJ7" s="302"/>
      <c r="AK7" s="302"/>
      <c r="AL7" s="302"/>
      <c r="AM7" s="302"/>
      <c r="AN7" s="302"/>
      <c r="AO7" s="310"/>
      <c r="AP7" s="302"/>
      <c r="AQ7" s="302"/>
      <c r="AR7" s="302"/>
      <c r="AS7" s="302"/>
      <c r="AT7" s="302"/>
      <c r="AU7" s="302"/>
      <c r="AV7" s="302"/>
      <c r="AW7" s="5"/>
      <c r="AX7" s="302"/>
      <c r="AY7" s="303"/>
      <c r="AZ7" s="301"/>
      <c r="BA7" s="313"/>
      <c r="BB7" s="313"/>
      <c r="BC7" s="313"/>
      <c r="BD7" s="314"/>
      <c r="BE7" s="5"/>
      <c r="BF7" s="5"/>
      <c r="BG7" s="5"/>
      <c r="BH7" s="5"/>
      <c r="BI7" s="303"/>
      <c r="BJ7" s="301"/>
      <c r="BK7" s="5"/>
      <c r="BL7" s="314"/>
      <c r="BM7" s="5"/>
      <c r="BN7" s="5"/>
      <c r="BO7" s="5"/>
      <c r="BP7" s="302"/>
      <c r="BQ7" s="5"/>
      <c r="BR7" s="5"/>
      <c r="BS7" s="303"/>
      <c r="BT7" s="301"/>
      <c r="BU7" s="5"/>
      <c r="BV7" s="315"/>
      <c r="BW7" s="304"/>
      <c r="BX7" s="5"/>
      <c r="BY7" s="5"/>
      <c r="BZ7" s="5"/>
      <c r="CA7" s="5"/>
      <c r="CB7" s="314"/>
      <c r="CC7" s="5"/>
      <c r="CD7" s="301"/>
      <c r="CE7" s="5"/>
      <c r="CF7" s="5"/>
      <c r="CG7" s="313"/>
      <c r="CH7" s="5"/>
      <c r="CI7" s="316"/>
      <c r="CJ7" s="317"/>
      <c r="CK7" s="317"/>
      <c r="CL7" s="317"/>
      <c r="CM7" s="318"/>
      <c r="CN7" s="317"/>
      <c r="CO7" s="317"/>
      <c r="CP7" s="317"/>
      <c r="CQ7" s="317"/>
      <c r="CR7" s="316"/>
      <c r="CS7" s="5"/>
      <c r="CT7" s="5"/>
      <c r="CU7" s="5"/>
      <c r="CV7" s="5"/>
      <c r="CW7" s="303"/>
    </row>
    <row r="8" spans="1:102" s="166" customFormat="1" x14ac:dyDescent="0.2">
      <c r="A8" s="491" t="s">
        <v>965</v>
      </c>
      <c r="B8" s="512"/>
      <c r="K8" s="513"/>
      <c r="L8" s="512"/>
      <c r="U8" s="513"/>
      <c r="V8" s="512"/>
      <c r="X8" s="516"/>
      <c r="AF8" s="512"/>
      <c r="AO8" s="513"/>
      <c r="AY8" s="513"/>
      <c r="AZ8" s="512"/>
      <c r="BI8" s="513"/>
      <c r="BJ8" s="512"/>
      <c r="BS8" s="513"/>
      <c r="BT8" s="512"/>
      <c r="BV8" s="515"/>
      <c r="CD8" s="512"/>
      <c r="CI8" s="517"/>
      <c r="CJ8" s="517"/>
      <c r="CK8" s="517"/>
      <c r="CL8" s="517"/>
      <c r="CM8" s="518"/>
      <c r="CN8" s="517"/>
      <c r="CO8" s="517"/>
      <c r="CP8" s="517"/>
      <c r="CQ8" s="517"/>
      <c r="CR8" s="517"/>
      <c r="CW8" s="513"/>
    </row>
    <row r="9" spans="1:102" s="56" customFormat="1" x14ac:dyDescent="0.2">
      <c r="A9" s="69" t="s">
        <v>153</v>
      </c>
      <c r="B9" s="29"/>
      <c r="C9" s="24"/>
      <c r="D9" s="24"/>
      <c r="E9" s="24"/>
      <c r="F9" s="24"/>
      <c r="G9" s="24"/>
      <c r="H9" s="24"/>
      <c r="I9" s="24"/>
      <c r="J9" s="65"/>
      <c r="K9" s="74"/>
      <c r="L9" s="73"/>
      <c r="M9" s="65"/>
      <c r="N9" s="65"/>
      <c r="O9" s="65"/>
      <c r="P9" s="65"/>
      <c r="Q9" s="65"/>
      <c r="R9" s="65"/>
      <c r="S9" s="65"/>
      <c r="T9" s="65"/>
      <c r="U9" s="74"/>
      <c r="V9" s="73"/>
      <c r="W9" s="65"/>
      <c r="X9" s="65"/>
      <c r="Y9" s="65"/>
      <c r="Z9" s="65"/>
      <c r="AA9" s="65"/>
      <c r="AB9" s="65"/>
      <c r="AC9" s="65"/>
      <c r="AD9" s="65"/>
      <c r="AE9" s="65"/>
      <c r="AF9" s="73"/>
      <c r="AG9" s="65"/>
      <c r="AH9" s="65"/>
      <c r="AI9" s="65"/>
      <c r="AJ9" s="65"/>
      <c r="AK9" s="65"/>
      <c r="AL9" s="65"/>
      <c r="AM9" s="65"/>
      <c r="AN9" s="65"/>
      <c r="AO9" s="74"/>
      <c r="AP9" s="65"/>
      <c r="AQ9" s="65"/>
      <c r="AR9" s="24"/>
      <c r="AS9" s="24"/>
      <c r="AT9" s="24"/>
      <c r="AU9" s="24"/>
      <c r="AV9" s="24"/>
      <c r="AW9" s="24"/>
      <c r="AX9" s="24"/>
      <c r="AY9" s="25"/>
      <c r="AZ9" s="29"/>
      <c r="BA9" s="24"/>
      <c r="BB9" s="24"/>
      <c r="BC9" s="24"/>
      <c r="BD9" s="574"/>
      <c r="BE9" s="574"/>
      <c r="BF9" s="24"/>
      <c r="BG9" s="24"/>
      <c r="BH9" s="24"/>
      <c r="BI9" s="25"/>
      <c r="BJ9" s="29"/>
      <c r="BK9" s="256" t="s">
        <v>190</v>
      </c>
      <c r="BL9" s="65"/>
      <c r="BM9" s="65"/>
      <c r="BN9" s="65"/>
      <c r="BO9" s="65"/>
      <c r="BP9" s="65"/>
      <c r="BQ9" s="24"/>
      <c r="BR9" s="24"/>
      <c r="BS9" s="25"/>
      <c r="BT9" s="29"/>
      <c r="BU9" s="24"/>
      <c r="BV9" s="24"/>
      <c r="BW9" s="24"/>
      <c r="BX9" s="24"/>
      <c r="BY9" s="24"/>
      <c r="BZ9" s="24"/>
      <c r="CA9" s="24"/>
      <c r="CB9" s="24"/>
      <c r="CC9" s="24"/>
      <c r="CD9" s="29"/>
      <c r="CE9" s="24"/>
      <c r="CF9" s="24"/>
      <c r="CG9" s="24"/>
      <c r="CH9" s="24"/>
      <c r="CI9" s="24"/>
      <c r="CJ9" s="24"/>
      <c r="CK9" s="24"/>
      <c r="CL9" s="24"/>
      <c r="CM9" s="25"/>
      <c r="CN9" s="24"/>
      <c r="CO9" s="24"/>
      <c r="CP9" s="24"/>
      <c r="CQ9" s="24"/>
      <c r="CR9" s="24"/>
      <c r="CS9" s="24"/>
      <c r="CT9" s="24"/>
      <c r="CU9" s="189"/>
      <c r="CV9" s="24"/>
      <c r="CW9" s="25"/>
    </row>
    <row r="10" spans="1:102" s="56" customFormat="1" x14ac:dyDescent="0.2">
      <c r="A10" s="69" t="s">
        <v>0</v>
      </c>
      <c r="B10" s="29"/>
      <c r="C10" s="24"/>
      <c r="D10" s="24"/>
      <c r="E10" s="24"/>
      <c r="F10" s="24"/>
      <c r="G10" s="24"/>
      <c r="H10" s="24"/>
      <c r="I10" s="24"/>
      <c r="J10" s="65"/>
      <c r="K10" s="74"/>
      <c r="L10" s="73"/>
      <c r="M10" s="65"/>
      <c r="N10" s="65"/>
      <c r="O10" s="65"/>
      <c r="P10" s="65"/>
      <c r="Q10" s="65"/>
      <c r="R10" s="65"/>
      <c r="S10" s="65"/>
      <c r="T10" s="65"/>
      <c r="U10" s="74"/>
      <c r="V10" s="73"/>
      <c r="W10" s="302"/>
      <c r="X10" s="65"/>
      <c r="Y10" s="65"/>
      <c r="Z10" s="65"/>
      <c r="AA10" s="65"/>
      <c r="AB10" s="65"/>
      <c r="AC10" s="65"/>
      <c r="AD10" s="65"/>
      <c r="AE10" s="65"/>
      <c r="AF10" s="73"/>
      <c r="AG10" s="65"/>
      <c r="AH10" s="65"/>
      <c r="AI10" s="65"/>
      <c r="AJ10" s="65"/>
      <c r="AK10" s="65"/>
      <c r="AL10" s="65"/>
      <c r="AM10" s="65"/>
      <c r="AN10" s="65"/>
      <c r="AO10" s="74"/>
      <c r="AP10" s="65"/>
      <c r="AQ10" s="65"/>
      <c r="AR10" s="65"/>
      <c r="AS10" s="65"/>
      <c r="AT10" s="32"/>
      <c r="AU10" s="32"/>
      <c r="AV10" s="16"/>
      <c r="AW10" s="16"/>
      <c r="AX10" s="16"/>
      <c r="AY10" s="16"/>
      <c r="AZ10" s="29"/>
      <c r="BA10" s="24"/>
      <c r="BB10" s="24"/>
      <c r="BC10" s="24"/>
      <c r="BD10" s="574"/>
      <c r="BE10" s="574"/>
      <c r="BF10" s="24"/>
      <c r="BG10" s="24"/>
      <c r="BH10" s="24"/>
      <c r="BI10" s="25"/>
      <c r="BJ10" s="29"/>
      <c r="BK10" s="256" t="s">
        <v>205</v>
      </c>
      <c r="BL10" s="65"/>
      <c r="BM10" s="65"/>
      <c r="BN10" s="65"/>
      <c r="BO10" s="65"/>
      <c r="BP10" s="65"/>
      <c r="BQ10" s="24"/>
      <c r="BR10" s="24"/>
      <c r="BS10" s="25"/>
      <c r="BT10" s="29"/>
      <c r="BU10" s="65"/>
      <c r="BV10" s="24"/>
      <c r="BW10" s="24"/>
      <c r="BX10" s="24"/>
      <c r="BY10" s="24"/>
      <c r="BZ10" s="24"/>
      <c r="CA10" s="65"/>
      <c r="CB10" s="24"/>
      <c r="CC10" s="24"/>
      <c r="CD10" s="29"/>
      <c r="CE10" s="24"/>
      <c r="CF10" s="65"/>
      <c r="CG10" s="24"/>
      <c r="CH10" s="24"/>
      <c r="CI10" s="24"/>
      <c r="CJ10" s="24"/>
      <c r="CK10" s="24"/>
      <c r="CL10" s="24"/>
      <c r="CM10" s="25"/>
      <c r="CN10" s="24"/>
      <c r="CO10" s="24"/>
      <c r="CP10" s="24"/>
      <c r="CQ10" s="24"/>
      <c r="CR10" s="24"/>
      <c r="CS10" s="24"/>
      <c r="CT10" s="24"/>
      <c r="CU10" s="24"/>
      <c r="CV10" s="24"/>
      <c r="CW10" s="25"/>
    </row>
    <row r="11" spans="1:102" s="56" customFormat="1" x14ac:dyDescent="0.2">
      <c r="A11" s="69" t="s">
        <v>2</v>
      </c>
      <c r="B11" s="18"/>
      <c r="C11" s="16"/>
      <c r="D11" s="16"/>
      <c r="E11" s="16"/>
      <c r="F11" s="16"/>
      <c r="G11" s="16"/>
      <c r="H11" s="16"/>
      <c r="I11" s="16"/>
      <c r="J11" s="16"/>
      <c r="K11" s="17"/>
      <c r="L11" s="18"/>
      <c r="M11" s="16"/>
      <c r="N11" s="16"/>
      <c r="O11" s="16"/>
      <c r="P11" s="16"/>
      <c r="Q11" s="32"/>
      <c r="R11" s="32"/>
      <c r="S11" s="32"/>
      <c r="T11" s="32"/>
      <c r="U11" s="72"/>
      <c r="V11" s="71"/>
      <c r="W11" s="32"/>
      <c r="X11" s="32"/>
      <c r="Y11" s="32"/>
      <c r="Z11" s="32"/>
      <c r="AA11" s="32"/>
      <c r="AB11" s="32"/>
      <c r="AC11" s="32"/>
      <c r="AD11" s="32"/>
      <c r="AE11" s="32"/>
      <c r="AF11" s="71"/>
      <c r="AG11" s="32"/>
      <c r="AH11" s="32"/>
      <c r="AI11" s="32"/>
      <c r="AJ11" s="32"/>
      <c r="AK11" s="32"/>
      <c r="AL11" s="32"/>
      <c r="AM11" s="32"/>
      <c r="AN11" s="32"/>
      <c r="AO11" s="72"/>
      <c r="AP11" s="32"/>
      <c r="AQ11" s="32"/>
      <c r="AR11" s="32"/>
      <c r="AS11" s="16"/>
      <c r="AT11" s="193"/>
      <c r="AU11" s="24"/>
      <c r="AV11" s="24"/>
      <c r="AW11" s="24"/>
      <c r="AX11" s="24"/>
      <c r="AY11" s="24"/>
      <c r="AZ11" s="18"/>
      <c r="BA11" s="16"/>
      <c r="BB11" s="16"/>
      <c r="BC11" s="16"/>
      <c r="BD11" s="575"/>
      <c r="BE11" s="575"/>
      <c r="BF11" s="16"/>
      <c r="BG11" s="16"/>
      <c r="BH11" s="16"/>
      <c r="BI11" s="72"/>
      <c r="BJ11" s="18"/>
      <c r="BK11" s="247" t="s">
        <v>1997</v>
      </c>
      <c r="BL11" s="32"/>
      <c r="BM11" s="32"/>
      <c r="BN11" s="247"/>
      <c r="BO11" s="32"/>
      <c r="BP11" s="32"/>
      <c r="BQ11" s="16"/>
      <c r="BR11" s="16"/>
      <c r="BS11" s="17"/>
      <c r="BT11" s="18"/>
      <c r="BU11" s="16"/>
      <c r="BV11" s="16"/>
      <c r="BW11" s="16"/>
      <c r="BX11" s="16"/>
      <c r="BY11" s="16"/>
      <c r="BZ11" s="16"/>
      <c r="CA11" s="16"/>
      <c r="CB11" s="32"/>
      <c r="CC11" s="16"/>
      <c r="CD11" s="18"/>
      <c r="CE11" s="16"/>
      <c r="CF11" s="16"/>
      <c r="CG11" s="16"/>
      <c r="CH11" s="16"/>
      <c r="CI11" s="16"/>
      <c r="CJ11" s="16"/>
      <c r="CK11" s="16"/>
      <c r="CL11" s="16"/>
      <c r="CM11" s="17"/>
      <c r="CN11" s="16"/>
      <c r="CO11" s="16"/>
      <c r="CP11" s="16"/>
      <c r="CQ11" s="16"/>
      <c r="CR11" s="16"/>
      <c r="CS11" s="16"/>
      <c r="CT11" s="16"/>
      <c r="CU11" s="32"/>
      <c r="CV11" s="149"/>
      <c r="CW11" s="17"/>
    </row>
    <row r="12" spans="1:102" s="167" customFormat="1" x14ac:dyDescent="0.2">
      <c r="A12" s="181" t="s">
        <v>4</v>
      </c>
      <c r="B12" s="350"/>
      <c r="C12" s="351"/>
      <c r="D12" s="351"/>
      <c r="E12" s="351"/>
      <c r="F12" s="351"/>
      <c r="G12" s="351"/>
      <c r="H12" s="351"/>
      <c r="I12" s="351"/>
      <c r="J12" s="352"/>
      <c r="K12" s="353"/>
      <c r="L12" s="360"/>
      <c r="M12" s="352"/>
      <c r="N12" s="352"/>
      <c r="O12" s="352"/>
      <c r="P12" s="352"/>
      <c r="Q12" s="352"/>
      <c r="R12" s="352"/>
      <c r="S12" s="352"/>
      <c r="T12" s="352"/>
      <c r="U12" s="353"/>
      <c r="V12" s="360"/>
      <c r="W12" s="352"/>
      <c r="X12" s="352"/>
      <c r="Y12" s="352"/>
      <c r="Z12" s="352"/>
      <c r="AA12" s="352"/>
      <c r="AB12" s="352"/>
      <c r="AC12" s="352"/>
      <c r="AD12" s="352"/>
      <c r="AE12" s="352"/>
      <c r="AF12" s="360"/>
      <c r="AG12" s="352"/>
      <c r="AH12" s="352"/>
      <c r="AI12" s="352"/>
      <c r="AJ12" s="352"/>
      <c r="AK12" s="352"/>
      <c r="AL12" s="352"/>
      <c r="AM12" s="352"/>
      <c r="AN12" s="352"/>
      <c r="AO12" s="353"/>
      <c r="AP12" s="352"/>
      <c r="AQ12" s="352"/>
      <c r="AR12" s="352"/>
      <c r="AS12" s="352"/>
      <c r="AT12" s="352"/>
      <c r="AU12" s="352"/>
      <c r="AV12" s="352"/>
      <c r="AW12" s="351"/>
      <c r="AX12" s="351"/>
      <c r="AY12" s="351"/>
      <c r="AZ12" s="350"/>
      <c r="BA12" s="361"/>
      <c r="BB12" s="362"/>
      <c r="BC12" s="351"/>
      <c r="BD12" s="351"/>
      <c r="BE12" s="351"/>
      <c r="BF12" s="351"/>
      <c r="BG12" s="351"/>
      <c r="BH12" s="351"/>
      <c r="BI12" s="353"/>
      <c r="BJ12" s="350"/>
      <c r="BK12" s="351"/>
      <c r="BL12" s="351"/>
      <c r="BM12" s="351"/>
      <c r="BN12" s="247" t="s">
        <v>206</v>
      </c>
      <c r="BO12" s="352"/>
      <c r="BP12" s="352"/>
      <c r="BQ12" s="351"/>
      <c r="BR12" s="351"/>
      <c r="BS12" s="354"/>
      <c r="BT12" s="350"/>
      <c r="BU12" s="351"/>
      <c r="BV12" s="351"/>
      <c r="BW12" s="351"/>
      <c r="BX12" s="351"/>
      <c r="BY12" s="351"/>
      <c r="BZ12" s="351"/>
      <c r="CA12" s="351"/>
      <c r="CB12" s="352"/>
      <c r="CC12" s="351"/>
      <c r="CD12" s="350"/>
      <c r="CE12" s="351"/>
      <c r="CF12" s="351"/>
      <c r="CG12" s="351"/>
      <c r="CH12" s="351"/>
      <c r="CI12" s="351"/>
      <c r="CJ12" s="351"/>
      <c r="CK12" s="351"/>
      <c r="CL12" s="351"/>
      <c r="CM12" s="354"/>
      <c r="CN12" s="351"/>
      <c r="CO12" s="351"/>
      <c r="CP12" s="351"/>
      <c r="CQ12" s="351"/>
      <c r="CR12" s="351"/>
      <c r="CS12" s="351"/>
      <c r="CT12" s="351"/>
      <c r="CU12" s="351"/>
      <c r="CV12" s="351"/>
      <c r="CW12" s="354"/>
    </row>
    <row r="13" spans="1:102" s="165" customFormat="1" x14ac:dyDescent="0.2">
      <c r="A13" s="182" t="s">
        <v>3</v>
      </c>
      <c r="B13" s="331"/>
      <c r="C13" s="332"/>
      <c r="D13" s="332"/>
      <c r="E13" s="332"/>
      <c r="F13" s="332"/>
      <c r="G13" s="332"/>
      <c r="H13" s="332"/>
      <c r="I13" s="332"/>
      <c r="J13" s="332"/>
      <c r="K13" s="335"/>
      <c r="L13" s="331"/>
      <c r="M13" s="332"/>
      <c r="N13" s="332"/>
      <c r="O13" s="332"/>
      <c r="P13" s="332"/>
      <c r="Q13" s="332"/>
      <c r="R13" s="332"/>
      <c r="S13" s="332"/>
      <c r="T13" s="332"/>
      <c r="U13" s="335"/>
      <c r="V13" s="331"/>
      <c r="W13" s="332"/>
      <c r="X13" s="332"/>
      <c r="Y13" s="332"/>
      <c r="Z13" s="332"/>
      <c r="AA13" s="332"/>
      <c r="AB13" s="334"/>
      <c r="AC13" s="334"/>
      <c r="AD13" s="334"/>
      <c r="AE13" s="334"/>
      <c r="AF13" s="341"/>
      <c r="AG13" s="334"/>
      <c r="AH13" s="334"/>
      <c r="AI13" s="334"/>
      <c r="AJ13" s="334"/>
      <c r="AK13" s="334"/>
      <c r="AL13" s="334"/>
      <c r="AM13" s="334"/>
      <c r="AN13" s="334"/>
      <c r="AO13" s="333"/>
      <c r="AP13" s="334"/>
      <c r="AQ13" s="334"/>
      <c r="AR13" s="334"/>
      <c r="AS13" s="334"/>
      <c r="AT13" s="334"/>
      <c r="AU13" s="334"/>
      <c r="AV13" s="334"/>
      <c r="AW13" s="332"/>
      <c r="AX13" s="332"/>
      <c r="AY13" s="335"/>
      <c r="AZ13" s="331"/>
      <c r="BA13" s="375"/>
      <c r="BB13" s="332"/>
      <c r="BC13" s="332"/>
      <c r="BD13" s="332"/>
      <c r="BE13" s="332"/>
      <c r="BF13" s="332"/>
      <c r="BG13" s="332"/>
      <c r="BH13" s="332"/>
      <c r="BI13" s="335"/>
      <c r="BJ13" s="331"/>
      <c r="BK13" s="332"/>
      <c r="BL13" s="332"/>
      <c r="BM13" s="332"/>
      <c r="BN13" s="363" t="s">
        <v>49</v>
      </c>
      <c r="BO13" s="334"/>
      <c r="BP13" s="334"/>
      <c r="BQ13" s="332"/>
      <c r="BR13" s="332"/>
      <c r="BS13" s="335"/>
      <c r="BT13" s="331"/>
      <c r="BU13" s="332"/>
      <c r="BV13" s="332"/>
      <c r="BW13" s="332"/>
      <c r="BX13" s="332"/>
      <c r="BY13" s="332"/>
      <c r="BZ13" s="332"/>
      <c r="CA13" s="332"/>
      <c r="CB13" s="332"/>
      <c r="CC13" s="332"/>
      <c r="CD13" s="331"/>
      <c r="CE13" s="332"/>
      <c r="CF13" s="332"/>
      <c r="CG13" s="332"/>
      <c r="CH13" s="332"/>
      <c r="CI13" s="343"/>
      <c r="CJ13" s="332"/>
      <c r="CK13" s="332"/>
      <c r="CL13" s="332"/>
      <c r="CM13" s="335"/>
      <c r="CN13" s="332"/>
      <c r="CO13" s="332"/>
      <c r="CP13" s="332"/>
      <c r="CQ13" s="332"/>
      <c r="CR13" s="332"/>
      <c r="CS13" s="332"/>
      <c r="CT13" s="332"/>
      <c r="CU13" s="332"/>
      <c r="CV13" s="332"/>
      <c r="CW13" s="335"/>
    </row>
    <row r="14" spans="1:102" s="56" customFormat="1" x14ac:dyDescent="0.2">
      <c r="A14" s="69"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32"/>
      <c r="AC14" s="32"/>
      <c r="AD14" s="32"/>
      <c r="AE14" s="32"/>
      <c r="AF14" s="71"/>
      <c r="AG14" s="32"/>
      <c r="AH14" s="32"/>
      <c r="AI14" s="32"/>
      <c r="AJ14" s="32"/>
      <c r="AK14" s="32"/>
      <c r="AL14" s="32"/>
      <c r="AM14" s="32"/>
      <c r="AN14" s="32"/>
      <c r="AO14" s="72"/>
      <c r="AP14" s="32"/>
      <c r="AQ14" s="32"/>
      <c r="AR14" s="32"/>
      <c r="AS14" s="32"/>
      <c r="AT14" s="32"/>
      <c r="AU14" s="32"/>
      <c r="AV14" s="32"/>
      <c r="AW14" s="16"/>
      <c r="AX14" s="16"/>
      <c r="AY14" s="17"/>
      <c r="AZ14" s="18"/>
      <c r="BA14" s="36"/>
      <c r="BB14" s="16"/>
      <c r="BC14" s="16"/>
      <c r="BD14" s="16"/>
      <c r="BE14" s="16"/>
      <c r="BF14" s="16"/>
      <c r="BG14" s="16"/>
      <c r="BH14" s="16"/>
      <c r="BI14" s="17"/>
      <c r="BJ14" s="18"/>
      <c r="BK14" s="16"/>
      <c r="BL14" s="16"/>
      <c r="BM14" s="16"/>
      <c r="BN14" s="342" t="s">
        <v>50</v>
      </c>
      <c r="BO14" s="32"/>
      <c r="BP14" s="32"/>
      <c r="BQ14" s="16"/>
      <c r="BR14" s="16"/>
      <c r="BS14" s="17"/>
      <c r="BT14" s="18"/>
      <c r="BU14" s="16"/>
      <c r="BV14" s="16"/>
      <c r="BW14" s="16"/>
      <c r="BX14" s="16"/>
      <c r="BY14" s="16"/>
      <c r="BZ14" s="16"/>
      <c r="CA14" s="16"/>
      <c r="CB14" s="16"/>
      <c r="CC14" s="16"/>
      <c r="CD14" s="18"/>
      <c r="CE14" s="16"/>
      <c r="CF14" s="16"/>
      <c r="CG14" s="16"/>
      <c r="CH14" s="16"/>
      <c r="CI14" s="16"/>
      <c r="CJ14" s="16"/>
      <c r="CK14" s="16"/>
      <c r="CL14" s="16"/>
      <c r="CM14" s="17"/>
      <c r="CN14" s="16"/>
      <c r="CO14" s="16"/>
      <c r="CP14" s="16"/>
      <c r="CQ14" s="16"/>
      <c r="CR14" s="16"/>
      <c r="CS14" s="16"/>
      <c r="CT14" s="16"/>
      <c r="CU14" s="16"/>
      <c r="CV14" s="16"/>
      <c r="CW14" s="17"/>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4"/>
      <c r="AZ15" s="376"/>
      <c r="BA15" s="361"/>
      <c r="BB15" s="361"/>
      <c r="BC15" s="361"/>
      <c r="BD15" s="351"/>
      <c r="BE15" s="351"/>
      <c r="BF15" s="351"/>
      <c r="BG15" s="351"/>
      <c r="BH15" s="351"/>
      <c r="BI15" s="354"/>
      <c r="BJ15" s="379"/>
      <c r="BK15" s="352"/>
      <c r="BL15" s="352"/>
      <c r="BM15" s="352"/>
      <c r="BN15" s="352"/>
      <c r="BO15" s="352"/>
      <c r="BP15" s="352"/>
      <c r="BQ15" s="351"/>
      <c r="BR15" s="351"/>
      <c r="BS15" s="354"/>
      <c r="BT15" s="350"/>
      <c r="BU15" s="351"/>
      <c r="BV15" s="351"/>
      <c r="BW15" s="351"/>
      <c r="BX15" s="351"/>
      <c r="BY15" s="351"/>
      <c r="BZ15" s="351"/>
      <c r="CA15" s="351"/>
      <c r="CB15" s="351"/>
      <c r="CC15" s="351"/>
      <c r="CD15" s="350"/>
      <c r="CE15" s="351"/>
      <c r="CF15" s="351"/>
      <c r="CG15" s="351"/>
      <c r="CH15" s="351"/>
      <c r="CI15" s="351"/>
      <c r="CJ15" s="351"/>
      <c r="CK15" s="351"/>
      <c r="CL15" s="351"/>
      <c r="CM15" s="354"/>
      <c r="CN15" s="351"/>
      <c r="CO15" s="351"/>
      <c r="CP15" s="351"/>
      <c r="CQ15" s="351"/>
      <c r="CR15" s="351"/>
      <c r="CS15" s="351"/>
      <c r="CT15" s="351"/>
      <c r="CU15" s="351"/>
      <c r="CV15" s="351"/>
      <c r="CW15" s="354"/>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31"/>
      <c r="W16" s="332"/>
      <c r="X16" s="332"/>
      <c r="Y16" s="332"/>
      <c r="Z16" s="332"/>
      <c r="AA16" s="332"/>
      <c r="AB16" s="332"/>
      <c r="AC16" s="332"/>
      <c r="AD16" s="332"/>
      <c r="AE16" s="332"/>
      <c r="AF16" s="331"/>
      <c r="AG16" s="332"/>
      <c r="AH16" s="332"/>
      <c r="AI16" s="332"/>
      <c r="AJ16" s="332"/>
      <c r="AK16" s="332"/>
      <c r="AL16" s="332"/>
      <c r="AM16" s="332"/>
      <c r="AN16" s="332"/>
      <c r="AO16" s="335"/>
      <c r="AP16" s="332"/>
      <c r="AQ16" s="332"/>
      <c r="AR16" s="332"/>
      <c r="AS16" s="332"/>
      <c r="AT16" s="332"/>
      <c r="AU16" s="332"/>
      <c r="AV16" s="332"/>
      <c r="AW16" s="332"/>
      <c r="AX16" s="332"/>
      <c r="AY16" s="335"/>
      <c r="AZ16" s="331"/>
      <c r="BA16" s="375"/>
      <c r="BB16" s="332"/>
      <c r="BC16" s="332"/>
      <c r="BD16" s="332"/>
      <c r="BE16" s="332"/>
      <c r="BF16" s="332"/>
      <c r="BG16" s="332"/>
      <c r="BH16" s="332"/>
      <c r="BI16" s="335"/>
      <c r="BJ16" s="331"/>
      <c r="BK16" s="332"/>
      <c r="BL16" s="332"/>
      <c r="BM16" s="332"/>
      <c r="BN16" s="334"/>
      <c r="BO16" s="334"/>
      <c r="BP16" s="334"/>
      <c r="BQ16" s="332"/>
      <c r="BR16" s="332"/>
      <c r="BS16" s="335"/>
      <c r="BT16" s="331"/>
      <c r="BU16" s="332"/>
      <c r="BV16" s="332"/>
      <c r="BW16" s="332"/>
      <c r="BX16" s="332"/>
      <c r="BY16" s="332"/>
      <c r="BZ16" s="332"/>
      <c r="CA16" s="332"/>
      <c r="CB16" s="332"/>
      <c r="CC16" s="332"/>
      <c r="CD16" s="331"/>
      <c r="CE16" s="332"/>
      <c r="CF16" s="332"/>
      <c r="CG16" s="332"/>
      <c r="CH16" s="332"/>
      <c r="CI16" s="332"/>
      <c r="CJ16" s="332"/>
      <c r="CK16" s="332"/>
      <c r="CL16" s="332"/>
      <c r="CM16" s="335"/>
      <c r="CN16" s="332"/>
      <c r="CO16" s="332"/>
      <c r="CP16" s="332"/>
      <c r="CQ16" s="332"/>
      <c r="CR16" s="332"/>
      <c r="CS16" s="332"/>
      <c r="CT16" s="332"/>
      <c r="CU16" s="332"/>
      <c r="CV16" s="332"/>
      <c r="CW16" s="335"/>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50"/>
      <c r="W17" s="351"/>
      <c r="X17" s="351"/>
      <c r="Y17" s="351"/>
      <c r="Z17" s="351"/>
      <c r="AA17" s="351"/>
      <c r="AB17" s="351"/>
      <c r="AC17" s="351"/>
      <c r="AD17" s="351"/>
      <c r="AE17" s="351"/>
      <c r="AF17" s="350"/>
      <c r="AG17" s="351"/>
      <c r="AH17" s="351"/>
      <c r="AI17" s="351"/>
      <c r="AJ17" s="351"/>
      <c r="AK17" s="351"/>
      <c r="AL17" s="351"/>
      <c r="AM17" s="351"/>
      <c r="AN17" s="351"/>
      <c r="AO17" s="354"/>
      <c r="AP17" s="351"/>
      <c r="AQ17" s="351"/>
      <c r="AR17" s="351"/>
      <c r="AS17" s="351"/>
      <c r="AT17" s="351"/>
      <c r="AU17" s="351"/>
      <c r="AV17" s="351"/>
      <c r="AW17" s="351"/>
      <c r="AX17" s="351"/>
      <c r="AY17" s="354"/>
      <c r="AZ17" s="350"/>
      <c r="BA17" s="361"/>
      <c r="BB17" s="351"/>
      <c r="BC17" s="351"/>
      <c r="BD17" s="351"/>
      <c r="BE17" s="351"/>
      <c r="BF17" s="351"/>
      <c r="BG17" s="351"/>
      <c r="BH17" s="351"/>
      <c r="BI17" s="354"/>
      <c r="BJ17" s="350"/>
      <c r="BK17" s="351"/>
      <c r="BL17" s="351"/>
      <c r="BM17" s="351"/>
      <c r="BN17" s="352"/>
      <c r="BO17" s="352"/>
      <c r="BP17" s="352"/>
      <c r="BQ17" s="351"/>
      <c r="BR17" s="351"/>
      <c r="BS17" s="354"/>
      <c r="BT17" s="350"/>
      <c r="BU17" s="351"/>
      <c r="BV17" s="351"/>
      <c r="BW17" s="351"/>
      <c r="BX17" s="351"/>
      <c r="BY17" s="351"/>
      <c r="BZ17" s="351"/>
      <c r="CA17" s="351"/>
      <c r="CB17" s="351"/>
      <c r="CC17" s="351"/>
      <c r="CD17" s="350"/>
      <c r="CE17" s="351"/>
      <c r="CF17" s="351"/>
      <c r="CG17" s="351"/>
      <c r="CH17" s="351"/>
      <c r="CI17" s="351"/>
      <c r="CJ17" s="351"/>
      <c r="CK17" s="351"/>
      <c r="CL17" s="351"/>
      <c r="CM17" s="354"/>
      <c r="CN17" s="351"/>
      <c r="CO17" s="351"/>
      <c r="CP17" s="351"/>
      <c r="CQ17" s="351"/>
      <c r="CR17" s="351"/>
      <c r="CS17" s="351"/>
      <c r="CT17" s="351"/>
      <c r="CU17" s="351"/>
      <c r="CV17" s="351"/>
      <c r="CW17" s="354"/>
    </row>
    <row r="18" spans="1:101" s="165" customFormat="1" x14ac:dyDescent="0.2">
      <c r="A18" s="182"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5"/>
      <c r="AZ18" s="331"/>
      <c r="BA18" s="332"/>
      <c r="BB18" s="332"/>
      <c r="BC18" s="332"/>
      <c r="BD18" s="332"/>
      <c r="BE18" s="332"/>
      <c r="BF18" s="332"/>
      <c r="BG18" s="332"/>
      <c r="BH18" s="332"/>
      <c r="BI18" s="335"/>
      <c r="BJ18" s="331"/>
      <c r="BK18" s="332"/>
      <c r="BL18" s="332"/>
      <c r="BM18" s="332"/>
      <c r="BN18" s="332"/>
      <c r="BO18" s="332"/>
      <c r="BP18" s="332"/>
      <c r="BQ18" s="332"/>
      <c r="BR18" s="332"/>
      <c r="BS18" s="335"/>
      <c r="BT18" s="331"/>
      <c r="BU18" s="332"/>
      <c r="BV18" s="332"/>
      <c r="BW18" s="332"/>
      <c r="BX18" s="332"/>
      <c r="BY18" s="332"/>
      <c r="BZ18" s="332"/>
      <c r="CA18" s="332"/>
      <c r="CB18" s="332"/>
      <c r="CC18" s="332"/>
      <c r="CD18" s="331"/>
      <c r="CE18" s="332"/>
      <c r="CF18" s="332"/>
      <c r="CG18" s="332"/>
      <c r="CH18" s="332"/>
      <c r="CI18" s="332"/>
      <c r="CJ18" s="332"/>
      <c r="CK18" s="332"/>
      <c r="CL18" s="332"/>
      <c r="CM18" s="335"/>
      <c r="CN18" s="332"/>
      <c r="CO18" s="332"/>
      <c r="CP18" s="332"/>
      <c r="CQ18" s="332"/>
      <c r="CR18" s="332"/>
      <c r="CS18" s="332"/>
      <c r="CT18" s="332"/>
      <c r="CU18" s="332"/>
      <c r="CV18" s="332"/>
      <c r="CW18" s="335"/>
    </row>
    <row r="19" spans="1:101" s="56" customFormat="1" x14ac:dyDescent="0.2">
      <c r="A19" s="69" t="s">
        <v>129</v>
      </c>
      <c r="B19" s="18"/>
      <c r="C19" s="16"/>
      <c r="D19" s="16"/>
      <c r="E19" s="16"/>
      <c r="F19" s="16"/>
      <c r="G19" s="16"/>
      <c r="H19" s="16"/>
      <c r="I19" s="16"/>
      <c r="J19" s="16"/>
      <c r="K19" s="17"/>
      <c r="L19" s="18"/>
      <c r="M19" s="16"/>
      <c r="N19" s="16"/>
      <c r="O19" s="16"/>
      <c r="P19" s="149"/>
      <c r="Q19" s="16"/>
      <c r="R19" s="16"/>
      <c r="S19" s="16"/>
      <c r="T19" s="16"/>
      <c r="U19" s="17"/>
      <c r="V19" s="18"/>
      <c r="W19" s="16"/>
      <c r="X19" s="16"/>
      <c r="Y19" s="16"/>
      <c r="Z19" s="16"/>
      <c r="AA19" s="16"/>
      <c r="AB19" s="16"/>
      <c r="AC19" s="16"/>
      <c r="AD19" s="16"/>
      <c r="AE19" s="16"/>
      <c r="AF19" s="18"/>
      <c r="AG19" s="16"/>
      <c r="AH19" s="16"/>
      <c r="AI19" s="16"/>
      <c r="AJ19" s="16"/>
      <c r="AK19" s="16"/>
      <c r="AL19" s="16"/>
      <c r="AM19" s="16"/>
      <c r="AN19" s="16"/>
      <c r="AO19" s="160"/>
      <c r="AP19" s="16"/>
      <c r="AQ19" s="16"/>
      <c r="AR19" s="16"/>
      <c r="AS19" s="16"/>
      <c r="AT19" s="16"/>
      <c r="AU19" s="16"/>
      <c r="AV19" s="16"/>
      <c r="AW19" s="16"/>
      <c r="AX19" s="16"/>
      <c r="AY19" s="17"/>
      <c r="AZ19" s="18"/>
      <c r="BA19" s="16"/>
      <c r="BB19" s="16"/>
      <c r="BC19" s="16"/>
      <c r="BD19" s="16"/>
      <c r="BE19" s="16"/>
      <c r="BF19" s="16"/>
      <c r="BG19" s="16"/>
      <c r="BH19" s="16"/>
      <c r="BI19" s="17"/>
      <c r="BJ19" s="18"/>
      <c r="BK19" s="16"/>
      <c r="BL19" s="16"/>
      <c r="BM19" s="16"/>
      <c r="BN19" s="16"/>
      <c r="BO19" s="16"/>
      <c r="BP19" s="16"/>
      <c r="BQ19" s="16"/>
      <c r="BR19" s="16"/>
      <c r="BS19" s="17"/>
      <c r="BT19" s="18"/>
      <c r="BU19" s="16"/>
      <c r="BV19" s="16"/>
      <c r="BW19" s="16"/>
      <c r="BX19" s="16"/>
      <c r="BY19" s="16"/>
      <c r="BZ19" s="16"/>
      <c r="CA19" s="16"/>
      <c r="CB19" s="16"/>
      <c r="CC19" s="16"/>
      <c r="CD19" s="18"/>
      <c r="CE19" s="16"/>
      <c r="CF19" s="16"/>
      <c r="CG19" s="16"/>
      <c r="CH19" s="16"/>
      <c r="CI19" s="16"/>
      <c r="CJ19" s="16"/>
      <c r="CK19" s="16"/>
      <c r="CL19" s="16"/>
      <c r="CM19" s="17"/>
      <c r="CN19" s="16"/>
      <c r="CO19" s="16"/>
      <c r="CP19" s="16"/>
      <c r="CQ19" s="16"/>
      <c r="CR19" s="16"/>
      <c r="CS19" s="16"/>
      <c r="CT19" s="16"/>
      <c r="CU19" s="16"/>
      <c r="CV19" s="16"/>
      <c r="CW19" s="17"/>
    </row>
    <row r="20" spans="1:101" s="167" customFormat="1" x14ac:dyDescent="0.2">
      <c r="A20" s="181" t="s">
        <v>585</v>
      </c>
      <c r="B20" s="350"/>
      <c r="C20" s="35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51"/>
      <c r="AV20" s="351"/>
      <c r="AW20" s="351"/>
      <c r="AX20" s="351"/>
      <c r="AY20" s="354"/>
      <c r="AZ20" s="350"/>
      <c r="BA20" s="351"/>
      <c r="BB20" s="351"/>
      <c r="BC20" s="351"/>
      <c r="BD20" s="351"/>
      <c r="BE20" s="351"/>
      <c r="BF20" s="351"/>
      <c r="BG20" s="351"/>
      <c r="BH20" s="351"/>
      <c r="BI20" s="354"/>
      <c r="BJ20" s="350"/>
      <c r="BK20" s="351"/>
      <c r="BL20" s="351"/>
      <c r="BM20" s="351"/>
      <c r="BN20" s="351"/>
      <c r="BO20" s="351"/>
      <c r="BP20" s="351"/>
      <c r="BQ20" s="351"/>
      <c r="BR20" s="351"/>
      <c r="BS20" s="354"/>
      <c r="BT20" s="350"/>
      <c r="BU20" s="351"/>
      <c r="BV20" s="351"/>
      <c r="BW20" s="351"/>
      <c r="BX20" s="351"/>
      <c r="BY20" s="351"/>
      <c r="BZ20" s="351"/>
      <c r="CA20" s="351"/>
      <c r="CB20" s="351"/>
      <c r="CC20" s="351"/>
      <c r="CD20" s="350"/>
      <c r="CE20" s="351"/>
      <c r="CF20" s="351"/>
      <c r="CG20" s="351"/>
      <c r="CH20" s="351"/>
      <c r="CI20" s="351"/>
      <c r="CJ20" s="351"/>
      <c r="CK20" s="351"/>
      <c r="CL20" s="351"/>
      <c r="CM20" s="354"/>
      <c r="CN20" s="351"/>
      <c r="CO20" s="351"/>
      <c r="CP20" s="351"/>
      <c r="CQ20" s="351"/>
      <c r="CR20" s="351"/>
      <c r="CS20" s="351"/>
      <c r="CT20" s="351"/>
      <c r="CU20" s="351"/>
      <c r="CV20" s="351"/>
      <c r="CW20" s="354"/>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5"/>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5"/>
      <c r="AZ21" s="331"/>
      <c r="BA21" s="332"/>
      <c r="BB21" s="332"/>
      <c r="BC21" s="332"/>
      <c r="BD21" s="332"/>
      <c r="BE21" s="332"/>
      <c r="BF21" s="332"/>
      <c r="BG21" s="332"/>
      <c r="BH21" s="332"/>
      <c r="BI21" s="335"/>
      <c r="BJ21" s="331"/>
      <c r="BK21" s="332"/>
      <c r="BL21" s="332"/>
      <c r="BM21" s="332"/>
      <c r="BN21" s="332"/>
      <c r="BO21" s="332"/>
      <c r="BP21" s="332"/>
      <c r="BQ21" s="332"/>
      <c r="BR21" s="332"/>
      <c r="BS21" s="335"/>
      <c r="BT21" s="331"/>
      <c r="BU21" s="332"/>
      <c r="BV21" s="332"/>
      <c r="BW21" s="332"/>
      <c r="BX21" s="332"/>
      <c r="BY21" s="332"/>
      <c r="BZ21" s="332"/>
      <c r="CA21" s="332"/>
      <c r="CB21" s="332"/>
      <c r="CC21" s="332"/>
      <c r="CD21" s="331"/>
      <c r="CE21" s="332"/>
      <c r="CF21" s="332"/>
      <c r="CG21" s="332"/>
      <c r="CH21" s="332"/>
      <c r="CI21" s="332"/>
      <c r="CJ21" s="332"/>
      <c r="CK21" s="332"/>
      <c r="CL21" s="332"/>
      <c r="CM21" s="335"/>
      <c r="CN21" s="332"/>
      <c r="CO21" s="332"/>
      <c r="CP21" s="332"/>
      <c r="CQ21" s="332"/>
      <c r="CR21" s="332"/>
      <c r="CS21" s="332"/>
      <c r="CT21" s="332"/>
      <c r="CU21" s="332"/>
      <c r="CV21" s="332"/>
      <c r="CW21" s="335"/>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72"/>
      <c r="AP22" s="16"/>
      <c r="AQ22" s="16"/>
      <c r="AR22" s="16"/>
      <c r="AS22" s="16"/>
      <c r="AT22" s="16"/>
      <c r="AU22" s="16"/>
      <c r="AV22" s="16"/>
      <c r="AW22" s="16"/>
      <c r="AX22" s="16"/>
      <c r="AY22" s="17"/>
      <c r="AZ22" s="18"/>
      <c r="BA22" s="16"/>
      <c r="BB22" s="16"/>
      <c r="BC22" s="16"/>
      <c r="BD22" s="16"/>
      <c r="BE22" s="16"/>
      <c r="BF22" s="16"/>
      <c r="BG22" s="16"/>
      <c r="BH22" s="16"/>
      <c r="BI22" s="17"/>
      <c r="BJ22" s="18"/>
      <c r="BK22" s="16"/>
      <c r="BL22" s="16"/>
      <c r="BM22" s="16"/>
      <c r="BN22" s="16"/>
      <c r="BO22" s="16"/>
      <c r="BP22" s="16"/>
      <c r="BQ22" s="16"/>
      <c r="BR22" s="16"/>
      <c r="BS22" s="17"/>
      <c r="BT22" s="18"/>
      <c r="BU22" s="16"/>
      <c r="BV22" s="16"/>
      <c r="BW22" s="16"/>
      <c r="BX22" s="16"/>
      <c r="BY22" s="16"/>
      <c r="BZ22" s="16"/>
      <c r="CA22" s="16"/>
      <c r="CB22" s="16"/>
      <c r="CC22" s="16"/>
      <c r="CD22" s="18"/>
      <c r="CE22" s="16"/>
      <c r="CF22" s="16"/>
      <c r="CG22" s="16"/>
      <c r="CH22" s="16"/>
      <c r="CI22" s="16"/>
      <c r="CJ22" s="16"/>
      <c r="CK22" s="16"/>
      <c r="CL22" s="16"/>
      <c r="CM22" s="17"/>
      <c r="CN22" s="16"/>
      <c r="CO22" s="16"/>
      <c r="CP22" s="16"/>
      <c r="CQ22" s="16"/>
      <c r="CR22" s="16"/>
      <c r="CS22" s="16"/>
      <c r="CT22" s="16"/>
      <c r="CU22" s="16"/>
      <c r="CV22" s="16"/>
      <c r="CW22" s="17"/>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1"/>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4"/>
      <c r="AZ23" s="350"/>
      <c r="BA23" s="351"/>
      <c r="BB23" s="351"/>
      <c r="BC23" s="351"/>
      <c r="BD23" s="351"/>
      <c r="BE23" s="351"/>
      <c r="BF23" s="351"/>
      <c r="BG23" s="351"/>
      <c r="BH23" s="351"/>
      <c r="BI23" s="354"/>
      <c r="BJ23" s="350"/>
      <c r="BK23" s="351"/>
      <c r="BL23" s="351"/>
      <c r="BM23" s="351"/>
      <c r="BN23" s="351"/>
      <c r="BO23" s="351"/>
      <c r="BP23" s="351"/>
      <c r="BQ23" s="351"/>
      <c r="BR23" s="351"/>
      <c r="BS23" s="354"/>
      <c r="BT23" s="350"/>
      <c r="BU23" s="351"/>
      <c r="BV23" s="351"/>
      <c r="BW23" s="351"/>
      <c r="BX23" s="351"/>
      <c r="BY23" s="351"/>
      <c r="BZ23" s="351"/>
      <c r="CA23" s="351"/>
      <c r="CB23" s="351"/>
      <c r="CC23" s="351"/>
      <c r="CD23" s="350"/>
      <c r="CE23" s="351"/>
      <c r="CF23" s="351"/>
      <c r="CG23" s="351"/>
      <c r="CH23" s="351"/>
      <c r="CI23" s="351"/>
      <c r="CJ23" s="351"/>
      <c r="CK23" s="351"/>
      <c r="CL23" s="351"/>
      <c r="CM23" s="354"/>
      <c r="CN23" s="351"/>
      <c r="CO23" s="351"/>
      <c r="CP23" s="351"/>
      <c r="CQ23" s="351"/>
      <c r="CR23" s="351"/>
      <c r="CS23" s="351"/>
      <c r="CT23" s="351"/>
      <c r="CU23" s="351"/>
      <c r="CV23" s="351"/>
      <c r="CW23" s="354"/>
    </row>
    <row r="24" spans="1:101" x14ac:dyDescent="0.2">
      <c r="A24" s="4" t="s">
        <v>94</v>
      </c>
      <c r="B24" s="301"/>
      <c r="C24" s="5"/>
      <c r="D24" s="5"/>
      <c r="E24" s="302"/>
      <c r="F24" s="302"/>
      <c r="G24" s="302"/>
      <c r="H24" s="302"/>
      <c r="I24" s="302"/>
      <c r="J24" s="302"/>
      <c r="K24" s="409" t="s">
        <v>97</v>
      </c>
      <c r="L24" s="311"/>
      <c r="M24" s="302"/>
      <c r="N24" s="302"/>
      <c r="O24" s="302"/>
      <c r="P24" s="302"/>
      <c r="Q24" s="302"/>
      <c r="R24" s="302"/>
      <c r="S24" s="5"/>
      <c r="T24" s="5"/>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302"/>
      <c r="AV24" s="302"/>
      <c r="AW24" s="302"/>
      <c r="AX24" s="302"/>
      <c r="AY24" s="310"/>
      <c r="AZ24" s="311"/>
      <c r="BA24" s="312" t="s">
        <v>218</v>
      </c>
      <c r="BB24" s="302"/>
      <c r="BC24" s="302"/>
      <c r="BD24" s="302"/>
      <c r="BE24" s="302"/>
      <c r="BF24" s="302"/>
      <c r="BG24" s="302"/>
      <c r="BH24" s="302"/>
      <c r="BI24" s="310"/>
      <c r="BJ24" s="311"/>
      <c r="BK24" s="302"/>
      <c r="BL24" s="302"/>
      <c r="BM24" s="302"/>
      <c r="BN24" s="302"/>
      <c r="BO24" s="302"/>
      <c r="BP24" s="302"/>
      <c r="BQ24" s="302"/>
      <c r="BR24" s="302"/>
      <c r="BS24" s="310"/>
      <c r="BT24" s="311"/>
      <c r="BU24" s="5"/>
      <c r="BV24" s="5"/>
      <c r="BW24" s="5"/>
      <c r="BX24" s="5"/>
      <c r="BY24" s="5"/>
      <c r="BZ24" s="5"/>
      <c r="CA24" s="5"/>
      <c r="CB24" s="5"/>
      <c r="CC24" s="5"/>
      <c r="CD24" s="301"/>
      <c r="CE24" s="5"/>
      <c r="CF24" s="5"/>
      <c r="CG24" s="5"/>
      <c r="CH24" s="5"/>
      <c r="CI24" s="5"/>
      <c r="CJ24" s="5"/>
      <c r="CK24" s="5"/>
      <c r="CL24" s="5"/>
      <c r="CM24" s="303"/>
      <c r="CN24" s="5"/>
      <c r="CO24" s="5"/>
      <c r="CP24" s="5"/>
      <c r="CQ24" s="5"/>
      <c r="CR24" s="5"/>
      <c r="CS24" s="5"/>
      <c r="CT24" s="5"/>
      <c r="CU24" s="5"/>
      <c r="CV24" s="5"/>
      <c r="CW24" s="303"/>
    </row>
    <row r="25" spans="1:101" s="165" customFormat="1" x14ac:dyDescent="0.2">
      <c r="A25" s="182" t="s">
        <v>220</v>
      </c>
      <c r="B25" s="345"/>
      <c r="C25" s="422" t="s">
        <v>365</v>
      </c>
      <c r="D25" s="343"/>
      <c r="E25" s="343"/>
      <c r="F25" s="343"/>
      <c r="G25" s="343"/>
      <c r="H25" s="343"/>
      <c r="I25" s="343"/>
      <c r="J25" s="332"/>
      <c r="K25" s="423"/>
      <c r="L25" s="331"/>
      <c r="M25" s="332"/>
      <c r="N25" s="332"/>
      <c r="O25" s="332"/>
      <c r="P25" s="332"/>
      <c r="Q25" s="332"/>
      <c r="R25" s="332"/>
      <c r="S25" s="332"/>
      <c r="T25" s="332"/>
      <c r="U25" s="335"/>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5"/>
      <c r="AZ25" s="331"/>
      <c r="BA25" s="332"/>
      <c r="BB25" s="332"/>
      <c r="BC25" s="332"/>
      <c r="BD25" s="332"/>
      <c r="BE25" s="332"/>
      <c r="BF25" s="332"/>
      <c r="BG25" s="332"/>
      <c r="BH25" s="332"/>
      <c r="BI25" s="335"/>
      <c r="BJ25" s="331"/>
      <c r="BK25" s="332"/>
      <c r="BL25" s="332"/>
      <c r="BM25" s="332"/>
      <c r="BN25" s="332"/>
      <c r="BO25" s="332"/>
      <c r="BP25" s="332"/>
      <c r="BQ25" s="332"/>
      <c r="BR25" s="332"/>
      <c r="BS25" s="335"/>
      <c r="BT25" s="331"/>
      <c r="BU25" s="332"/>
      <c r="BV25" s="332"/>
      <c r="BW25" s="332"/>
      <c r="BX25" s="332"/>
      <c r="BY25" s="332"/>
      <c r="BZ25" s="332"/>
      <c r="CA25" s="332"/>
      <c r="CB25" s="332"/>
      <c r="CC25" s="332"/>
      <c r="CD25" s="331"/>
      <c r="CE25" s="332"/>
      <c r="CF25" s="332"/>
      <c r="CG25" s="332"/>
      <c r="CH25" s="332"/>
      <c r="CI25" s="332"/>
      <c r="CJ25" s="332"/>
      <c r="CK25" s="332"/>
      <c r="CL25" s="332"/>
      <c r="CM25" s="335"/>
      <c r="CN25" s="332"/>
      <c r="CO25" s="332"/>
      <c r="CP25" s="332"/>
      <c r="CQ25" s="332"/>
      <c r="CR25" s="332"/>
      <c r="CS25" s="332"/>
      <c r="CT25" s="332"/>
      <c r="CU25" s="332"/>
      <c r="CV25" s="332"/>
      <c r="CW25" s="335"/>
    </row>
    <row r="26" spans="1:101" s="167" customFormat="1" x14ac:dyDescent="0.2">
      <c r="A26" s="181" t="s">
        <v>128</v>
      </c>
      <c r="B26" s="350"/>
      <c r="C26" s="351"/>
      <c r="D26" s="351"/>
      <c r="E26" s="351"/>
      <c r="F26" s="351"/>
      <c r="G26" s="351"/>
      <c r="H26" s="351"/>
      <c r="I26" s="351"/>
      <c r="J26" s="351"/>
      <c r="K26" s="433"/>
      <c r="L26" s="350"/>
      <c r="M26" s="351"/>
      <c r="N26" s="351"/>
      <c r="O26" s="351"/>
      <c r="P26" s="351"/>
      <c r="Q26" s="351"/>
      <c r="R26" s="351"/>
      <c r="S26" s="351"/>
      <c r="T26" s="351"/>
      <c r="U26" s="354"/>
      <c r="V26" s="350"/>
      <c r="W26" s="351"/>
      <c r="X26" s="351"/>
      <c r="Y26" s="351"/>
      <c r="Z26" s="351"/>
      <c r="AA26" s="351"/>
      <c r="AB26" s="351"/>
      <c r="AC26" s="351"/>
      <c r="AD26" s="351"/>
      <c r="AE26" s="351"/>
      <c r="AF26" s="350"/>
      <c r="AG26" s="351"/>
      <c r="AH26" s="351"/>
      <c r="AI26" s="351"/>
      <c r="AJ26" s="351"/>
      <c r="AK26" s="351"/>
      <c r="AL26" s="351"/>
      <c r="AM26" s="351"/>
      <c r="AN26" s="351"/>
      <c r="AO26" s="354"/>
      <c r="AP26" s="351"/>
      <c r="AQ26" s="351"/>
      <c r="AR26" s="351"/>
      <c r="AS26" s="351"/>
      <c r="AT26" s="351"/>
      <c r="AU26" s="351"/>
      <c r="AV26" s="351"/>
      <c r="AW26" s="351"/>
      <c r="AX26" s="351"/>
      <c r="AY26" s="354"/>
      <c r="AZ26" s="350"/>
      <c r="BA26" s="351"/>
      <c r="BB26" s="351"/>
      <c r="BC26" s="351"/>
      <c r="BD26" s="351"/>
      <c r="BE26" s="351"/>
      <c r="BF26" s="351"/>
      <c r="BG26" s="351"/>
      <c r="BH26" s="351"/>
      <c r="BI26" s="434"/>
      <c r="BJ26" s="350"/>
      <c r="BK26" s="351"/>
      <c r="BL26" s="404"/>
      <c r="BM26" s="404"/>
      <c r="BN26" s="351"/>
      <c r="BO26" s="351"/>
      <c r="BP26" s="351"/>
      <c r="BQ26" s="351"/>
      <c r="BR26" s="351"/>
      <c r="BS26" s="354"/>
      <c r="BT26" s="350"/>
      <c r="BU26" s="351"/>
      <c r="BV26" s="351"/>
      <c r="BW26" s="351"/>
      <c r="BX26" s="351"/>
      <c r="BY26" s="351"/>
      <c r="BZ26" s="351"/>
      <c r="CA26" s="351"/>
      <c r="CB26" s="351"/>
      <c r="CC26" s="351"/>
      <c r="CD26" s="350"/>
      <c r="CE26" s="351"/>
      <c r="CF26" s="351"/>
      <c r="CG26" s="351"/>
      <c r="CH26" s="351"/>
      <c r="CI26" s="351"/>
      <c r="CJ26" s="351"/>
      <c r="CK26" s="351"/>
      <c r="CL26" s="351"/>
      <c r="CM26" s="354"/>
      <c r="CN26" s="351"/>
      <c r="CO26" s="352"/>
      <c r="CP26" s="351"/>
      <c r="CQ26" s="351"/>
      <c r="CR26" s="351"/>
      <c r="CS26" s="351"/>
      <c r="CT26" s="351"/>
      <c r="CU26" s="351"/>
      <c r="CV26" s="351"/>
      <c r="CW26" s="354"/>
    </row>
    <row r="27" spans="1:101" s="453" customFormat="1" x14ac:dyDescent="0.2">
      <c r="A27" s="447" t="s">
        <v>95</v>
      </c>
      <c r="B27" s="451"/>
      <c r="C27" s="449"/>
      <c r="D27" s="449"/>
      <c r="E27" s="449"/>
      <c r="F27" s="449"/>
      <c r="G27" s="449"/>
      <c r="H27" s="449"/>
      <c r="I27" s="449"/>
      <c r="J27" s="449"/>
      <c r="K27" s="464"/>
      <c r="L27" s="451"/>
      <c r="M27" s="449"/>
      <c r="N27" s="449"/>
      <c r="O27" s="449"/>
      <c r="P27" s="449"/>
      <c r="Q27" s="449"/>
      <c r="R27" s="449"/>
      <c r="S27" s="449"/>
      <c r="T27" s="449"/>
      <c r="U27" s="450"/>
      <c r="V27" s="451"/>
      <c r="W27" s="449"/>
      <c r="X27" s="449"/>
      <c r="Y27" s="449"/>
      <c r="Z27" s="449"/>
      <c r="AA27" s="449"/>
      <c r="AB27" s="449"/>
      <c r="AC27" s="449"/>
      <c r="AD27" s="449"/>
      <c r="AE27" s="449"/>
      <c r="AF27" s="451"/>
      <c r="AG27" s="449"/>
      <c r="AH27" s="449"/>
      <c r="AI27" s="449"/>
      <c r="AJ27" s="449"/>
      <c r="AK27" s="449"/>
      <c r="AL27" s="449"/>
      <c r="AM27" s="449"/>
      <c r="AN27" s="449"/>
      <c r="AO27" s="450"/>
      <c r="AP27" s="449"/>
      <c r="AQ27" s="449"/>
      <c r="AR27" s="449"/>
      <c r="AS27" s="449"/>
      <c r="AT27" s="449"/>
      <c r="AU27" s="449"/>
      <c r="AV27" s="449"/>
      <c r="AW27" s="449"/>
      <c r="AX27" s="449"/>
      <c r="AY27" s="450"/>
      <c r="AZ27" s="451"/>
      <c r="BA27" s="449"/>
      <c r="BB27" s="449"/>
      <c r="BC27" s="449"/>
      <c r="BD27" s="449"/>
      <c r="BE27" s="449"/>
      <c r="BF27" s="449"/>
      <c r="BG27" s="458"/>
      <c r="BH27" s="449"/>
      <c r="BI27" s="452"/>
      <c r="BJ27" s="451"/>
      <c r="BK27" s="449"/>
      <c r="BL27" s="449"/>
      <c r="BM27" s="449"/>
      <c r="BN27" s="449"/>
      <c r="BO27" s="449"/>
      <c r="BP27" s="449"/>
      <c r="BQ27" s="449"/>
      <c r="BR27" s="449"/>
      <c r="BS27" s="450"/>
      <c r="BT27" s="451"/>
      <c r="BU27" s="449"/>
      <c r="BV27" s="449"/>
      <c r="BW27" s="449"/>
      <c r="BX27" s="449"/>
      <c r="BY27" s="449"/>
      <c r="BZ27" s="449"/>
      <c r="CA27" s="449"/>
      <c r="CB27" s="449"/>
      <c r="CC27" s="449"/>
      <c r="CD27" s="451"/>
      <c r="CE27" s="449"/>
      <c r="CF27" s="449"/>
      <c r="CG27" s="449"/>
      <c r="CH27" s="449"/>
      <c r="CI27" s="449"/>
      <c r="CJ27" s="449"/>
      <c r="CK27" s="449"/>
      <c r="CL27" s="449"/>
      <c r="CM27" s="450"/>
      <c r="CN27" s="449"/>
      <c r="CO27" s="449"/>
      <c r="CP27" s="449"/>
      <c r="CQ27" s="449"/>
      <c r="CR27" s="465"/>
      <c r="CS27" s="449"/>
      <c r="CT27" s="449"/>
      <c r="CU27" s="449"/>
      <c r="CV27" s="449"/>
      <c r="CW27" s="450"/>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39"/>
      <c r="AZ28" s="440"/>
      <c r="BA28" s="438"/>
      <c r="BB28" s="438"/>
      <c r="BC28" s="438"/>
      <c r="BD28" s="438"/>
      <c r="BE28" s="438"/>
      <c r="BF28" s="438"/>
      <c r="BG28" s="438"/>
      <c r="BH28" s="438"/>
      <c r="BI28" s="439"/>
      <c r="BJ28" s="440"/>
      <c r="BK28" s="438"/>
      <c r="BL28" s="438"/>
      <c r="BM28" s="438"/>
      <c r="BN28" s="438"/>
      <c r="BO28" s="438"/>
      <c r="BP28" s="438"/>
      <c r="BQ28" s="438"/>
      <c r="BR28" s="438"/>
      <c r="BS28" s="439"/>
      <c r="BT28" s="440"/>
      <c r="BU28" s="438"/>
      <c r="BV28" s="438"/>
      <c r="BW28" s="438"/>
      <c r="BX28" s="438"/>
      <c r="BY28" s="438"/>
      <c r="BZ28" s="438"/>
      <c r="CA28" s="438"/>
      <c r="CB28" s="438"/>
      <c r="CC28" s="438"/>
      <c r="CD28" s="440"/>
      <c r="CE28" s="438"/>
      <c r="CF28" s="438"/>
      <c r="CG28" s="438"/>
      <c r="CH28" s="438"/>
      <c r="CI28" s="438"/>
      <c r="CJ28" s="438"/>
      <c r="CK28" s="438"/>
      <c r="CL28" s="438"/>
      <c r="CM28" s="439"/>
      <c r="CN28" s="438"/>
      <c r="CO28" s="438"/>
      <c r="CP28" s="438"/>
      <c r="CQ28" s="438"/>
      <c r="CR28" s="438"/>
      <c r="CS28" s="438"/>
      <c r="CT28" s="438"/>
      <c r="CU28" s="438"/>
      <c r="CV28" s="438"/>
      <c r="CW28" s="439"/>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5"/>
      <c r="AZ29" s="29"/>
      <c r="BA29" s="24"/>
      <c r="BB29" s="24"/>
      <c r="BC29" s="24"/>
      <c r="BD29" s="24"/>
      <c r="BE29" s="24"/>
      <c r="BF29" s="24"/>
      <c r="BG29" s="24"/>
      <c r="BH29" s="24"/>
      <c r="BI29" s="25"/>
      <c r="BJ29" s="29"/>
      <c r="BK29" s="24"/>
      <c r="BL29" s="24"/>
      <c r="BM29" s="24"/>
      <c r="BN29" s="24"/>
      <c r="BO29" s="24"/>
      <c r="BP29" s="24"/>
      <c r="BQ29" s="24"/>
      <c r="BR29" s="24"/>
      <c r="BS29" s="25"/>
      <c r="BT29" s="29"/>
      <c r="BU29" s="24"/>
      <c r="BV29" s="24"/>
      <c r="BW29" s="24"/>
      <c r="BX29" s="24"/>
      <c r="BY29" s="24"/>
      <c r="BZ29" s="24"/>
      <c r="CA29" s="24"/>
      <c r="CB29" s="24"/>
      <c r="CC29" s="24"/>
      <c r="CD29" s="29"/>
      <c r="CE29" s="24"/>
      <c r="CF29" s="24"/>
      <c r="CG29" s="24"/>
      <c r="CH29" s="24"/>
      <c r="CI29" s="24"/>
      <c r="CJ29" s="24"/>
      <c r="CK29" s="24"/>
      <c r="CL29" s="24"/>
      <c r="CM29" s="25"/>
      <c r="CN29" s="24"/>
      <c r="CO29" s="24"/>
      <c r="CP29" s="24"/>
      <c r="CQ29" s="24"/>
      <c r="CR29" s="24"/>
      <c r="CS29" s="24"/>
      <c r="CT29" s="24"/>
      <c r="CU29" s="24"/>
      <c r="CV29" s="24"/>
      <c r="CW29" s="25"/>
    </row>
    <row r="30" spans="1:101" x14ac:dyDescent="0.2">
      <c r="A30" s="4" t="s">
        <v>15</v>
      </c>
      <c r="B30" s="18"/>
      <c r="C30" s="16"/>
      <c r="D30" s="16"/>
      <c r="E30" s="16"/>
      <c r="F30" s="16"/>
      <c r="G30" s="16"/>
      <c r="H30" s="16"/>
      <c r="I30" s="16"/>
      <c r="J30" s="16"/>
      <c r="K30" s="17"/>
      <c r="L30" s="18"/>
      <c r="M30" s="16"/>
      <c r="N30" s="16"/>
      <c r="O30" s="16"/>
      <c r="P30" s="16"/>
      <c r="Q30" s="16"/>
      <c r="R30" s="16"/>
      <c r="S30" s="16"/>
      <c r="T30" s="16"/>
      <c r="U30" s="17"/>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17"/>
      <c r="AZ30" s="18"/>
      <c r="BA30" s="16"/>
      <c r="BB30" s="16"/>
      <c r="BC30" s="16"/>
      <c r="BD30" s="16"/>
      <c r="BE30" s="16"/>
      <c r="BF30" s="16"/>
      <c r="BG30" s="16"/>
      <c r="BH30" s="16"/>
      <c r="BI30" s="17"/>
      <c r="BJ30" s="18"/>
      <c r="BK30" s="16"/>
      <c r="BL30" s="16"/>
      <c r="BM30" s="16"/>
      <c r="BN30" s="32"/>
      <c r="BO30" s="32"/>
      <c r="BP30" s="32"/>
      <c r="BQ30" s="16"/>
      <c r="BR30" s="16"/>
      <c r="BS30" s="17"/>
      <c r="BT30" s="18"/>
      <c r="BU30" s="16"/>
      <c r="BV30" s="16"/>
      <c r="BW30" s="16"/>
      <c r="BX30" s="16"/>
      <c r="BY30" s="16"/>
      <c r="BZ30" s="16"/>
      <c r="CA30" s="16"/>
      <c r="CB30" s="16"/>
      <c r="CC30" s="16"/>
      <c r="CD30" s="18"/>
      <c r="CE30" s="16"/>
      <c r="CF30" s="16"/>
      <c r="CG30" s="16"/>
      <c r="CH30" s="16"/>
      <c r="CI30" s="16"/>
      <c r="CJ30" s="16"/>
      <c r="CK30" s="16"/>
      <c r="CL30" s="16"/>
      <c r="CM30" s="17"/>
      <c r="CN30" s="16"/>
      <c r="CO30" s="16"/>
      <c r="CP30" s="16"/>
      <c r="CQ30" s="16"/>
      <c r="CR30" s="16"/>
      <c r="CS30" s="16"/>
      <c r="CT30" s="16"/>
      <c r="CU30" s="16"/>
      <c r="CV30" s="16"/>
      <c r="CW30" s="17"/>
    </row>
    <row r="31" spans="1:101" x14ac:dyDescent="0.2">
      <c r="A31" s="4" t="s">
        <v>16</v>
      </c>
      <c r="B31" s="18"/>
      <c r="C31" s="16"/>
      <c r="D31" s="16"/>
      <c r="E31" s="16"/>
      <c r="F31" s="16"/>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18"/>
      <c r="AG31" s="16"/>
      <c r="AH31" s="16"/>
      <c r="AI31" s="16"/>
      <c r="AJ31" s="16"/>
      <c r="AK31" s="16"/>
      <c r="AL31" s="16"/>
      <c r="AM31" s="16"/>
      <c r="AN31" s="16"/>
      <c r="AO31" s="17"/>
      <c r="AP31" s="16"/>
      <c r="AQ31" s="16"/>
      <c r="AR31" s="16"/>
      <c r="AS31" s="16"/>
      <c r="AT31" s="16"/>
      <c r="AU31" s="16"/>
      <c r="AV31" s="16"/>
      <c r="AW31" s="16"/>
      <c r="AX31" s="16"/>
      <c r="AY31" s="17"/>
      <c r="AZ31" s="18"/>
      <c r="BA31" s="16"/>
      <c r="BB31" s="16"/>
      <c r="BC31" s="16"/>
      <c r="BD31" s="16"/>
      <c r="BE31" s="16"/>
      <c r="BF31" s="16"/>
      <c r="BG31" s="16"/>
      <c r="BH31" s="16"/>
      <c r="BI31" s="17"/>
      <c r="BJ31" s="18"/>
      <c r="BK31" s="16"/>
      <c r="BL31" s="16"/>
      <c r="BM31" s="16"/>
      <c r="BN31" s="32"/>
      <c r="BO31" s="32"/>
      <c r="BP31" s="32"/>
      <c r="BQ31" s="16"/>
      <c r="BR31" s="16"/>
      <c r="BS31" s="17"/>
      <c r="BT31" s="18"/>
      <c r="BU31" s="16"/>
      <c r="BV31" s="16"/>
      <c r="BW31" s="16"/>
      <c r="BX31" s="16"/>
      <c r="BY31" s="16"/>
      <c r="BZ31" s="16"/>
      <c r="CA31" s="16"/>
      <c r="CB31" s="16"/>
      <c r="CC31" s="16"/>
      <c r="CD31" s="18"/>
      <c r="CE31" s="16"/>
      <c r="CF31" s="16"/>
      <c r="CG31" s="16"/>
      <c r="CH31" s="16"/>
      <c r="CI31" s="16"/>
      <c r="CJ31" s="16"/>
      <c r="CK31" s="16"/>
      <c r="CL31" s="16"/>
      <c r="CM31" s="17"/>
      <c r="CN31" s="16"/>
      <c r="CO31" s="16"/>
      <c r="CP31" s="16"/>
      <c r="CQ31" s="16"/>
      <c r="CR31" s="16"/>
      <c r="CS31" s="16"/>
      <c r="CT31" s="16"/>
      <c r="CU31" s="16"/>
      <c r="CV31" s="16"/>
      <c r="CW31" s="17"/>
    </row>
    <row r="32" spans="1:101" x14ac:dyDescent="0.2">
      <c r="A32" s="4" t="s">
        <v>288</v>
      </c>
      <c r="B32" s="134"/>
      <c r="C32" s="132"/>
      <c r="D32" s="132"/>
      <c r="E32" s="132"/>
      <c r="F32" s="132"/>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4"/>
      <c r="AG32" s="132"/>
      <c r="AH32" s="132"/>
      <c r="AI32" s="132"/>
      <c r="AJ32" s="132"/>
      <c r="AK32" s="132"/>
      <c r="AL32" s="132"/>
      <c r="AM32" s="132"/>
      <c r="AN32" s="132"/>
      <c r="AO32" s="133"/>
      <c r="AP32" s="132"/>
      <c r="AQ32" s="132"/>
      <c r="AR32" s="132"/>
      <c r="AS32" s="132"/>
      <c r="AT32" s="132"/>
      <c r="AU32" s="132"/>
      <c r="AV32" s="132"/>
      <c r="AW32" s="132"/>
      <c r="AX32" s="132"/>
      <c r="AY32" s="133"/>
      <c r="AZ32" s="134"/>
      <c r="BA32" s="132"/>
      <c r="BB32" s="132"/>
      <c r="BC32" s="132"/>
      <c r="BD32" s="132"/>
      <c r="BE32" s="132"/>
      <c r="BF32" s="132"/>
      <c r="BG32" s="132"/>
      <c r="BH32" s="132"/>
      <c r="BI32" s="133"/>
      <c r="BJ32" s="134"/>
      <c r="BK32" s="132"/>
      <c r="BL32" s="132"/>
      <c r="BM32" s="132"/>
      <c r="BN32" s="136"/>
      <c r="BO32" s="136"/>
      <c r="BP32" s="136"/>
      <c r="BQ32" s="132"/>
      <c r="BR32" s="132"/>
      <c r="BS32" s="133"/>
      <c r="BT32" s="134"/>
      <c r="BU32" s="132"/>
      <c r="BV32" s="132"/>
      <c r="BW32" s="132"/>
      <c r="BX32" s="132"/>
      <c r="BY32" s="132"/>
      <c r="BZ32" s="132"/>
      <c r="CA32" s="132"/>
      <c r="CB32" s="132"/>
      <c r="CC32" s="132"/>
      <c r="CD32" s="134"/>
      <c r="CE32" s="132"/>
      <c r="CF32" s="132"/>
      <c r="CG32" s="132"/>
      <c r="CH32" s="132"/>
      <c r="CI32" s="132"/>
      <c r="CJ32" s="132"/>
      <c r="CK32" s="132"/>
      <c r="CL32" s="132"/>
      <c r="CM32" s="133"/>
      <c r="CN32" s="132"/>
      <c r="CO32" s="132"/>
      <c r="CP32" s="132"/>
      <c r="CQ32" s="132"/>
      <c r="CR32" s="132"/>
      <c r="CS32" s="132"/>
      <c r="CT32" s="132"/>
      <c r="CU32" s="132"/>
      <c r="CV32" s="132"/>
      <c r="CW32" s="133"/>
    </row>
    <row r="33" spans="1:102" ht="12" thickBot="1" x14ac:dyDescent="0.25">
      <c r="A33" s="4"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21"/>
      <c r="AY33" s="22"/>
      <c r="AZ33" s="23"/>
      <c r="BA33" s="21"/>
      <c r="BB33" s="21"/>
      <c r="BC33" s="21"/>
      <c r="BD33" s="21"/>
      <c r="BE33" s="21"/>
      <c r="BF33" s="21"/>
      <c r="BG33" s="21"/>
      <c r="BH33" s="21"/>
      <c r="BI33" s="55"/>
      <c r="BJ33" s="23"/>
      <c r="BK33" s="21"/>
      <c r="BL33" s="21"/>
      <c r="BM33" s="21"/>
      <c r="BN33" s="21"/>
      <c r="BO33" s="21"/>
      <c r="BP33" s="21"/>
      <c r="BQ33" s="21"/>
      <c r="BR33" s="21"/>
      <c r="BS33" s="22"/>
      <c r="BT33" s="23"/>
      <c r="BU33" s="21"/>
      <c r="BV33" s="21"/>
      <c r="BW33" s="21"/>
      <c r="BX33" s="21"/>
      <c r="BY33" s="21"/>
      <c r="BZ33" s="21"/>
      <c r="CA33" s="21"/>
      <c r="CB33" s="21"/>
      <c r="CC33" s="21"/>
      <c r="CD33" s="23"/>
      <c r="CE33" s="21"/>
      <c r="CF33" s="21"/>
      <c r="CG33" s="21"/>
      <c r="CH33" s="21"/>
      <c r="CI33" s="21"/>
      <c r="CJ33" s="21"/>
      <c r="CK33" s="21"/>
      <c r="CL33" s="21"/>
      <c r="CM33" s="22"/>
      <c r="CN33" s="21"/>
      <c r="CO33" s="21"/>
      <c r="CP33" s="21"/>
      <c r="CQ33" s="21"/>
      <c r="CR33" s="21"/>
      <c r="CS33" s="21"/>
      <c r="CT33" s="21"/>
      <c r="CU33" s="21"/>
      <c r="CV33" s="21"/>
      <c r="CW33" s="22"/>
    </row>
    <row r="34" spans="1:102" x14ac:dyDescent="0.2">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13">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10000+B35</f>
        <v>10000</v>
      </c>
      <c r="C36" s="37">
        <f t="shared" ref="C36:BN36" si="0">10000+C35</f>
        <v>10010</v>
      </c>
      <c r="D36" s="37">
        <f t="shared" si="0"/>
        <v>10020</v>
      </c>
      <c r="E36" s="37">
        <f t="shared" si="0"/>
        <v>10030</v>
      </c>
      <c r="F36" s="37">
        <f t="shared" si="0"/>
        <v>10040</v>
      </c>
      <c r="G36" s="37">
        <f t="shared" si="0"/>
        <v>10050</v>
      </c>
      <c r="H36" s="37">
        <f t="shared" si="0"/>
        <v>10060</v>
      </c>
      <c r="I36" s="37">
        <f t="shared" si="0"/>
        <v>10070</v>
      </c>
      <c r="J36" s="37">
        <f t="shared" si="0"/>
        <v>10080</v>
      </c>
      <c r="K36" s="37">
        <f t="shared" si="0"/>
        <v>10090</v>
      </c>
      <c r="L36" s="37">
        <f t="shared" si="0"/>
        <v>10100</v>
      </c>
      <c r="M36" s="37">
        <f t="shared" si="0"/>
        <v>10110</v>
      </c>
      <c r="N36" s="37">
        <f t="shared" si="0"/>
        <v>10120</v>
      </c>
      <c r="O36" s="37">
        <f t="shared" si="0"/>
        <v>10130</v>
      </c>
      <c r="P36" s="37">
        <f t="shared" si="0"/>
        <v>10140</v>
      </c>
      <c r="Q36" s="37">
        <f t="shared" si="0"/>
        <v>10150</v>
      </c>
      <c r="R36" s="37">
        <f t="shared" si="0"/>
        <v>10160</v>
      </c>
      <c r="S36" s="37">
        <f t="shared" si="0"/>
        <v>10170</v>
      </c>
      <c r="T36" s="37">
        <f t="shared" si="0"/>
        <v>10180</v>
      </c>
      <c r="U36" s="37">
        <f t="shared" si="0"/>
        <v>10190</v>
      </c>
      <c r="V36" s="37">
        <f t="shared" si="0"/>
        <v>10200</v>
      </c>
      <c r="W36" s="37">
        <f t="shared" si="0"/>
        <v>10210</v>
      </c>
      <c r="X36" s="37">
        <f t="shared" si="0"/>
        <v>10220</v>
      </c>
      <c r="Y36" s="37">
        <f t="shared" si="0"/>
        <v>10230</v>
      </c>
      <c r="Z36" s="37">
        <f t="shared" si="0"/>
        <v>10240</v>
      </c>
      <c r="AA36" s="37">
        <f t="shared" si="0"/>
        <v>10250</v>
      </c>
      <c r="AB36" s="37">
        <f t="shared" si="0"/>
        <v>10260</v>
      </c>
      <c r="AC36" s="37">
        <f t="shared" si="0"/>
        <v>10270</v>
      </c>
      <c r="AD36" s="37">
        <f t="shared" si="0"/>
        <v>10280</v>
      </c>
      <c r="AE36" s="37">
        <f t="shared" si="0"/>
        <v>10290</v>
      </c>
      <c r="AF36" s="37">
        <f t="shared" si="0"/>
        <v>10300</v>
      </c>
      <c r="AG36" s="37">
        <f t="shared" si="0"/>
        <v>10310</v>
      </c>
      <c r="AH36" s="37">
        <f t="shared" si="0"/>
        <v>10320</v>
      </c>
      <c r="AI36" s="37">
        <f t="shared" si="0"/>
        <v>10330</v>
      </c>
      <c r="AJ36" s="37">
        <f t="shared" si="0"/>
        <v>10340</v>
      </c>
      <c r="AK36" s="37">
        <f t="shared" si="0"/>
        <v>10350</v>
      </c>
      <c r="AL36" s="37">
        <f t="shared" si="0"/>
        <v>10360</v>
      </c>
      <c r="AM36" s="37">
        <f t="shared" si="0"/>
        <v>10370</v>
      </c>
      <c r="AN36" s="37">
        <f t="shared" si="0"/>
        <v>10380</v>
      </c>
      <c r="AO36" s="37">
        <f t="shared" si="0"/>
        <v>10390</v>
      </c>
      <c r="AP36" s="37">
        <f t="shared" si="0"/>
        <v>10400</v>
      </c>
      <c r="AQ36" s="37">
        <f t="shared" si="0"/>
        <v>10410</v>
      </c>
      <c r="AR36" s="37">
        <f t="shared" si="0"/>
        <v>10420</v>
      </c>
      <c r="AS36" s="37">
        <f t="shared" si="0"/>
        <v>10430</v>
      </c>
      <c r="AT36" s="37">
        <f t="shared" si="0"/>
        <v>10440</v>
      </c>
      <c r="AU36" s="37">
        <f t="shared" si="0"/>
        <v>10450</v>
      </c>
      <c r="AV36" s="37">
        <f t="shared" si="0"/>
        <v>10460</v>
      </c>
      <c r="AW36" s="37">
        <f t="shared" si="0"/>
        <v>10470</v>
      </c>
      <c r="AX36" s="37">
        <f t="shared" si="0"/>
        <v>10480</v>
      </c>
      <c r="AY36" s="37">
        <f t="shared" si="0"/>
        <v>10490</v>
      </c>
      <c r="AZ36" s="37">
        <f t="shared" si="0"/>
        <v>10500</v>
      </c>
      <c r="BA36" s="37">
        <f t="shared" si="0"/>
        <v>10510</v>
      </c>
      <c r="BB36" s="37">
        <f t="shared" si="0"/>
        <v>10520</v>
      </c>
      <c r="BC36" s="37">
        <f t="shared" si="0"/>
        <v>10530</v>
      </c>
      <c r="BD36" s="37">
        <f t="shared" si="0"/>
        <v>10540</v>
      </c>
      <c r="BE36" s="37">
        <f t="shared" si="0"/>
        <v>10550</v>
      </c>
      <c r="BF36" s="37">
        <f t="shared" si="0"/>
        <v>10560</v>
      </c>
      <c r="BG36" s="37">
        <f t="shared" si="0"/>
        <v>10570</v>
      </c>
      <c r="BH36" s="37">
        <f t="shared" si="0"/>
        <v>10580</v>
      </c>
      <c r="BI36" s="37">
        <f t="shared" si="0"/>
        <v>10590</v>
      </c>
      <c r="BJ36" s="37">
        <f t="shared" si="0"/>
        <v>10600</v>
      </c>
      <c r="BK36" s="37">
        <f t="shared" si="0"/>
        <v>10610</v>
      </c>
      <c r="BL36" s="37">
        <f t="shared" si="0"/>
        <v>10620</v>
      </c>
      <c r="BM36" s="37">
        <f t="shared" si="0"/>
        <v>10630</v>
      </c>
      <c r="BN36" s="37">
        <f t="shared" si="0"/>
        <v>10640</v>
      </c>
      <c r="BO36" s="37">
        <f t="shared" ref="BO36:CW36" si="1">10000+BO35</f>
        <v>10650</v>
      </c>
      <c r="BP36" s="37">
        <f t="shared" si="1"/>
        <v>10660</v>
      </c>
      <c r="BQ36" s="37">
        <f t="shared" si="1"/>
        <v>10670</v>
      </c>
      <c r="BR36" s="37">
        <f t="shared" si="1"/>
        <v>10680</v>
      </c>
      <c r="BS36" s="37">
        <f t="shared" si="1"/>
        <v>10690</v>
      </c>
      <c r="BT36" s="37">
        <f t="shared" si="1"/>
        <v>10700</v>
      </c>
      <c r="BU36" s="37">
        <f t="shared" si="1"/>
        <v>10710</v>
      </c>
      <c r="BV36" s="37">
        <f t="shared" si="1"/>
        <v>10720</v>
      </c>
      <c r="BW36" s="37">
        <f t="shared" si="1"/>
        <v>10730</v>
      </c>
      <c r="BX36" s="37">
        <f t="shared" si="1"/>
        <v>10740</v>
      </c>
      <c r="BY36" s="37">
        <f t="shared" si="1"/>
        <v>10750</v>
      </c>
      <c r="BZ36" s="37">
        <f t="shared" si="1"/>
        <v>10760</v>
      </c>
      <c r="CA36" s="37">
        <f t="shared" si="1"/>
        <v>10770</v>
      </c>
      <c r="CB36" s="37">
        <f t="shared" si="1"/>
        <v>10780</v>
      </c>
      <c r="CC36" s="37">
        <f t="shared" si="1"/>
        <v>10790</v>
      </c>
      <c r="CD36" s="37">
        <f t="shared" si="1"/>
        <v>10800</v>
      </c>
      <c r="CE36" s="37">
        <f t="shared" si="1"/>
        <v>10810</v>
      </c>
      <c r="CF36" s="37">
        <f t="shared" si="1"/>
        <v>10820</v>
      </c>
      <c r="CG36" s="37">
        <f t="shared" si="1"/>
        <v>10830</v>
      </c>
      <c r="CH36" s="37">
        <f t="shared" si="1"/>
        <v>10840</v>
      </c>
      <c r="CI36" s="37">
        <f t="shared" si="1"/>
        <v>10850</v>
      </c>
      <c r="CJ36" s="37">
        <f t="shared" si="1"/>
        <v>10860</v>
      </c>
      <c r="CK36" s="37">
        <f t="shared" si="1"/>
        <v>10870</v>
      </c>
      <c r="CL36" s="37">
        <f t="shared" si="1"/>
        <v>10880</v>
      </c>
      <c r="CM36" s="37">
        <f t="shared" si="1"/>
        <v>10890</v>
      </c>
      <c r="CN36" s="37">
        <f t="shared" si="1"/>
        <v>10900</v>
      </c>
      <c r="CO36" s="37">
        <f t="shared" si="1"/>
        <v>10910</v>
      </c>
      <c r="CP36" s="37">
        <f t="shared" si="1"/>
        <v>10920</v>
      </c>
      <c r="CQ36" s="37">
        <f t="shared" si="1"/>
        <v>10930</v>
      </c>
      <c r="CR36" s="37">
        <f t="shared" si="1"/>
        <v>10940</v>
      </c>
      <c r="CS36" s="37">
        <f t="shared" si="1"/>
        <v>10950</v>
      </c>
      <c r="CT36" s="37">
        <f t="shared" si="1"/>
        <v>10960</v>
      </c>
      <c r="CU36" s="37">
        <f t="shared" si="1"/>
        <v>10970</v>
      </c>
      <c r="CV36" s="37">
        <f t="shared" si="1"/>
        <v>10980</v>
      </c>
      <c r="CW36" s="37">
        <f t="shared" si="1"/>
        <v>10990</v>
      </c>
      <c r="CX36" s="37">
        <v>11000</v>
      </c>
    </row>
    <row r="37" spans="1:102" ht="20.25" customHeight="1" x14ac:dyDescent="0.2">
      <c r="A37" s="1" t="s">
        <v>25</v>
      </c>
      <c r="B37" s="37">
        <f>(11000-B36)+'WA4'!$A$5</f>
        <v>1490</v>
      </c>
      <c r="C37" s="37">
        <f>(11000-C36)+'WA4'!$A$5</f>
        <v>1480</v>
      </c>
      <c r="D37" s="37">
        <f>(11000-D36)+'WA4'!$A$5</f>
        <v>1470</v>
      </c>
      <c r="E37" s="37">
        <f>(11000-E36)+'WA4'!$A$5</f>
        <v>1460</v>
      </c>
      <c r="F37" s="37">
        <f>(11000-F36)+'WA4'!$A$5</f>
        <v>1450</v>
      </c>
      <c r="G37" s="37">
        <f>(11000-G36)+'WA4'!$A$5</f>
        <v>1440</v>
      </c>
      <c r="H37" s="37">
        <f>(11000-H36)+'WA4'!$A$5</f>
        <v>1430</v>
      </c>
      <c r="I37" s="37">
        <f>(11000-I36)+'WA4'!$A$5</f>
        <v>1420</v>
      </c>
      <c r="J37" s="37">
        <f>(11000-J36)+'WA4'!$A$5</f>
        <v>1410</v>
      </c>
      <c r="K37" s="37">
        <f>(11000-K36)+'WA4'!$A$5</f>
        <v>1400</v>
      </c>
      <c r="L37" s="37">
        <f>(11000-L36)+'WA4'!$A$5</f>
        <v>1390</v>
      </c>
      <c r="M37" s="37">
        <f>(11000-M36)+'WA4'!$A$5</f>
        <v>1380</v>
      </c>
      <c r="N37" s="37">
        <f>(11000-N36)+'WA4'!$A$5</f>
        <v>1370</v>
      </c>
      <c r="O37" s="37">
        <f>(11000-O36)+'WA4'!$A$5</f>
        <v>1360</v>
      </c>
      <c r="P37" s="37">
        <f>(11000-P36)+'WA4'!$A$5</f>
        <v>1350</v>
      </c>
      <c r="Q37" s="37">
        <f>(11000-Q36)+'WA4'!$A$5</f>
        <v>1340</v>
      </c>
      <c r="R37" s="37">
        <f>(11000-R36)+'WA4'!$A$5</f>
        <v>1330</v>
      </c>
      <c r="S37" s="37">
        <f>(11000-S36)+'WA4'!$A$5</f>
        <v>1320</v>
      </c>
      <c r="T37" s="37">
        <f>(11000-T36)+'WA4'!$A$5</f>
        <v>1310</v>
      </c>
      <c r="U37" s="37">
        <f>(11000-U36)+'WA4'!$A$5</f>
        <v>1300</v>
      </c>
      <c r="V37" s="37">
        <f>(11000-V36)+'WA4'!$A$5</f>
        <v>1290</v>
      </c>
      <c r="W37" s="37">
        <f>(11000-W36)+'WA4'!$A$5</f>
        <v>1280</v>
      </c>
      <c r="X37" s="37">
        <f>(11000-X36)+'WA4'!$A$5</f>
        <v>1270</v>
      </c>
      <c r="Y37" s="37">
        <f>(11000-Y36)+'WA4'!$A$5</f>
        <v>1260</v>
      </c>
      <c r="Z37" s="37">
        <f>(11000-Z36)+'WA4'!$A$5</f>
        <v>1250</v>
      </c>
      <c r="AA37" s="37">
        <f>(11000-AA36)+'WA4'!$A$5</f>
        <v>1240</v>
      </c>
      <c r="AB37" s="37">
        <f>(11000-AB36)+'WA4'!$A$5</f>
        <v>1230</v>
      </c>
      <c r="AC37" s="37">
        <f>(11000-AC36)+'WA4'!$A$5</f>
        <v>1220</v>
      </c>
      <c r="AD37" s="37">
        <f>(11000-AD36)+'WA4'!$A$5</f>
        <v>1210</v>
      </c>
      <c r="AE37" s="37">
        <f>(11000-AE36)+'WA4'!$A$5</f>
        <v>1200</v>
      </c>
      <c r="AF37" s="37">
        <f>(11000-AF36)+'WA4'!$A$5</f>
        <v>1190</v>
      </c>
      <c r="AG37" s="37">
        <f>(11000-AG36)+'WA4'!$A$5</f>
        <v>1180</v>
      </c>
      <c r="AH37" s="37">
        <f>(11000-AH36)+'WA4'!$A$5</f>
        <v>1170</v>
      </c>
      <c r="AI37" s="37">
        <f>(11000-AI36)+'WA4'!$A$5</f>
        <v>1160</v>
      </c>
      <c r="AJ37" s="37">
        <f>(11000-AJ36)+'WA4'!$A$5</f>
        <v>1150</v>
      </c>
      <c r="AK37" s="37">
        <f>(11000-AK36)+'WA4'!$A$5</f>
        <v>1140</v>
      </c>
      <c r="AL37" s="37">
        <f>(11000-AL36)+'WA4'!$A$5</f>
        <v>1130</v>
      </c>
      <c r="AM37" s="37">
        <f>(11000-AM36)+'WA4'!$A$5</f>
        <v>1120</v>
      </c>
      <c r="AN37" s="37">
        <f>(11000-AN36)+'WA4'!$A$5</f>
        <v>1110</v>
      </c>
      <c r="AO37" s="37">
        <f>(11000-AO36)+'WA4'!$A$5</f>
        <v>1100</v>
      </c>
      <c r="AP37" s="37">
        <f>(11000-AP36)+'WA4'!$A$5</f>
        <v>1090</v>
      </c>
      <c r="AQ37" s="37">
        <f>(11000-AQ36)+'WA4'!$A$5</f>
        <v>1080</v>
      </c>
      <c r="AR37" s="37">
        <f>(11000-AR36)+'WA4'!$A$5</f>
        <v>1070</v>
      </c>
      <c r="AS37" s="37">
        <f>(11000-AS36)+'WA4'!$A$5</f>
        <v>1060</v>
      </c>
      <c r="AT37" s="37">
        <f>(11000-AT36)+'WA4'!$A$5</f>
        <v>1050</v>
      </c>
      <c r="AU37" s="37">
        <f>(11000-AU36)+'WA4'!$A$5</f>
        <v>1040</v>
      </c>
      <c r="AV37" s="37">
        <f>(11000-AV36)+'WA4'!$A$5</f>
        <v>1030</v>
      </c>
      <c r="AW37" s="37">
        <f>(11000-AW36)+'WA4'!$A$5</f>
        <v>1020</v>
      </c>
      <c r="AX37" s="37">
        <f>(11000-AX36)+'WA4'!$A$5</f>
        <v>1010</v>
      </c>
      <c r="AY37" s="37">
        <f>(11000-AY36)+'WA4'!$A$5</f>
        <v>1000</v>
      </c>
      <c r="AZ37" s="37">
        <f>(11000-AZ36)+'WA4'!$A$5</f>
        <v>990</v>
      </c>
      <c r="BA37" s="37">
        <f>(11000-BA36)+'WA4'!$A$5</f>
        <v>980</v>
      </c>
      <c r="BB37" s="37">
        <f>(11000-BB36)+'WA4'!$A$5</f>
        <v>970</v>
      </c>
      <c r="BC37" s="37">
        <f>(11000-BC36)+'WA4'!$A$5</f>
        <v>960</v>
      </c>
      <c r="BD37" s="37">
        <f>(11000-BD36)+'WA4'!$A$5</f>
        <v>950</v>
      </c>
      <c r="BE37" s="37">
        <f>(11000-BE36)+'WA4'!$A$5</f>
        <v>940</v>
      </c>
      <c r="BF37" s="37">
        <f>(11000-BF36)+'WA4'!$A$5</f>
        <v>930</v>
      </c>
      <c r="BG37" s="37">
        <f>(11000-BG36)+'WA4'!$A$5</f>
        <v>920</v>
      </c>
      <c r="BH37" s="37">
        <f>(11000-BH36)+'WA4'!$A$5</f>
        <v>910</v>
      </c>
      <c r="BI37" s="37">
        <f>(11000-BI36)+'WA4'!$A$5</f>
        <v>900</v>
      </c>
      <c r="BJ37" s="37">
        <f>(11000-BJ36)+'WA4'!$A$5</f>
        <v>890</v>
      </c>
      <c r="BK37" s="37">
        <f>(11000-BK36)+'WA4'!$A$5</f>
        <v>880</v>
      </c>
      <c r="BL37" s="37">
        <f>(11000-BL36)+'WA4'!$A$5</f>
        <v>870</v>
      </c>
      <c r="BM37" s="37">
        <f>(11000-BM36)+'WA4'!$A$5</f>
        <v>860</v>
      </c>
      <c r="BN37" s="37">
        <f>(11000-BN36)+'WA4'!$A$5</f>
        <v>850</v>
      </c>
      <c r="BO37" s="37">
        <f>(11000-BO36)+'WA4'!$A$5</f>
        <v>840</v>
      </c>
      <c r="BP37" s="37">
        <f>(11000-BP36)+'WA4'!$A$5</f>
        <v>830</v>
      </c>
      <c r="BQ37" s="37">
        <f>(11000-BQ36)+'WA4'!$A$5</f>
        <v>820</v>
      </c>
      <c r="BR37" s="37">
        <f>(11000-BR36)+'WA4'!$A$5</f>
        <v>810</v>
      </c>
      <c r="BS37" s="37">
        <f>(11000-BS36)+'WA4'!$A$5</f>
        <v>800</v>
      </c>
      <c r="BT37" s="37">
        <f>(11000-BT36)+'WA4'!$A$5</f>
        <v>790</v>
      </c>
      <c r="BU37" s="37">
        <f>(11000-BU36)+'WA4'!$A$5</f>
        <v>780</v>
      </c>
      <c r="BV37" s="37">
        <f>(11000-BV36)+'WA4'!$A$5</f>
        <v>770</v>
      </c>
      <c r="BW37" s="37">
        <f>(11000-BW36)+'WA4'!$A$5</f>
        <v>760</v>
      </c>
      <c r="BX37" s="37">
        <f>(11000-BX36)+'WA4'!$A$5</f>
        <v>750</v>
      </c>
      <c r="BY37" s="37">
        <f>(11000-BY36)+'WA4'!$A$5</f>
        <v>740</v>
      </c>
      <c r="BZ37" s="37">
        <f>(11000-BZ36)+'WA4'!$A$5</f>
        <v>730</v>
      </c>
      <c r="CA37" s="37">
        <f>(11000-CA36)+'WA4'!$A$5</f>
        <v>720</v>
      </c>
      <c r="CB37" s="37">
        <f>(11000-CB36)+'WA4'!$A$5</f>
        <v>710</v>
      </c>
      <c r="CC37" s="37">
        <f>(11000-CC36)+'WA4'!$A$5</f>
        <v>700</v>
      </c>
      <c r="CD37" s="37">
        <f>(11000-CD36)+'WA4'!$A$5</f>
        <v>690</v>
      </c>
      <c r="CE37" s="37">
        <f>(11000-CE36)+'WA4'!$A$5</f>
        <v>680</v>
      </c>
      <c r="CF37" s="37">
        <f>(11000-CF36)+'WA4'!$A$5</f>
        <v>670</v>
      </c>
      <c r="CG37" s="37">
        <f>(11000-CG36)+'WA4'!$A$5</f>
        <v>660</v>
      </c>
      <c r="CH37" s="37">
        <f>(11000-CH36)+'WA4'!$A$5</f>
        <v>650</v>
      </c>
      <c r="CI37" s="37">
        <f>(11000-CI36)+'WA4'!$A$5</f>
        <v>640</v>
      </c>
      <c r="CJ37" s="37">
        <f>(11000-CJ36)+'WA4'!$A$5</f>
        <v>630</v>
      </c>
      <c r="CK37" s="37">
        <f>(11000-CK36)+'WA4'!$A$5</f>
        <v>620</v>
      </c>
      <c r="CL37" s="37">
        <f>(11000-CL36)+'WA4'!$A$5</f>
        <v>610</v>
      </c>
      <c r="CM37" s="37">
        <f>(11000-CM36)+'WA4'!$A$5</f>
        <v>600</v>
      </c>
      <c r="CN37" s="37">
        <f>(11000-CN36)+'WA4'!$A$5</f>
        <v>590</v>
      </c>
      <c r="CO37" s="37">
        <f>(11000-CO36)+'WA4'!$A$5</f>
        <v>580</v>
      </c>
      <c r="CP37" s="37">
        <f>(11000-CP36)+'WA4'!$A$5</f>
        <v>570</v>
      </c>
      <c r="CQ37" s="37">
        <f>(11000-CQ36)+'WA4'!$A$5</f>
        <v>560</v>
      </c>
      <c r="CR37" s="37">
        <f>(11000-CR36)+'WA4'!$A$5</f>
        <v>550</v>
      </c>
      <c r="CS37" s="37">
        <f>(11000-CS36)+'WA4'!$A$5</f>
        <v>540</v>
      </c>
      <c r="CT37" s="37">
        <f>(11000-CT36)+'WA4'!$A$5</f>
        <v>530</v>
      </c>
      <c r="CU37" s="37">
        <f>(11000-CU36)+'WA4'!$A$5</f>
        <v>520</v>
      </c>
      <c r="CV37" s="37">
        <f>(11000-CV36)+'WA4'!$A$5</f>
        <v>510</v>
      </c>
      <c r="CW37" s="37">
        <f>(11000-CW36)+'WA4'!$A$5</f>
        <v>500</v>
      </c>
      <c r="CX37" s="37">
        <f>(11000-CX36)+'WA4'!$A$5</f>
        <v>490</v>
      </c>
    </row>
    <row r="38" spans="1:102" ht="12" customHeight="1" x14ac:dyDescent="0.2">
      <c r="B38" s="154" t="s">
        <v>146</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 t="s">
        <v>1660</v>
      </c>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row>
    <row r="39" spans="1:102" s="201" customFormat="1" ht="12" customHeight="1" x14ac:dyDescent="0.2">
      <c r="A39" s="201" t="s">
        <v>6</v>
      </c>
      <c r="C39" s="211"/>
      <c r="D39" s="201" t="s">
        <v>1661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row>
    <row r="40" spans="1:102" s="202" customFormat="1" x14ac:dyDescent="0.2">
      <c r="J40" s="202" t="s">
        <v>1662</v>
      </c>
    </row>
    <row r="41" spans="1:102" s="202" customFormat="1" x14ac:dyDescent="0.2">
      <c r="K41" s="202" t="s">
        <v>1663</v>
      </c>
    </row>
    <row r="42" spans="1:102" s="202" customFormat="1" x14ac:dyDescent="0.2">
      <c r="L42" s="202" t="s">
        <v>1664</v>
      </c>
    </row>
    <row r="43" spans="1:102" s="202" customFormat="1" x14ac:dyDescent="0.2">
      <c r="O43" s="202" t="s">
        <v>1665</v>
      </c>
    </row>
    <row r="44" spans="1:102" s="202" customFormat="1" x14ac:dyDescent="0.2">
      <c r="P44" s="202" t="s">
        <v>1666</v>
      </c>
    </row>
    <row r="45" spans="1:102" s="202" customFormat="1" x14ac:dyDescent="0.2">
      <c r="Q45" s="202" t="s">
        <v>1667</v>
      </c>
    </row>
    <row r="46" spans="1:102" s="202" customFormat="1" x14ac:dyDescent="0.2">
      <c r="S46" s="202" t="s">
        <v>1668</v>
      </c>
    </row>
    <row r="47" spans="1:102" s="202" customFormat="1" x14ac:dyDescent="0.2">
      <c r="T47" s="202" t="s">
        <v>1669</v>
      </c>
    </row>
    <row r="48" spans="1:102" s="202" customFormat="1" x14ac:dyDescent="0.2">
      <c r="U48" s="202" t="s">
        <v>1670</v>
      </c>
    </row>
    <row r="49" spans="22:44" s="202" customFormat="1" x14ac:dyDescent="0.2">
      <c r="V49" s="202" t="s">
        <v>1671</v>
      </c>
    </row>
    <row r="50" spans="22:44" s="202" customFormat="1" x14ac:dyDescent="0.2">
      <c r="W50" s="202" t="s">
        <v>1672</v>
      </c>
    </row>
    <row r="51" spans="22:44" s="202" customFormat="1" x14ac:dyDescent="0.2">
      <c r="X51" s="202" t="s">
        <v>1673</v>
      </c>
    </row>
    <row r="52" spans="22:44" s="202" customFormat="1" x14ac:dyDescent="0.2">
      <c r="Y52" s="202" t="s">
        <v>1674</v>
      </c>
    </row>
    <row r="53" spans="22:44" s="202" customFormat="1" x14ac:dyDescent="0.2">
      <c r="Z53" s="202" t="s">
        <v>1675</v>
      </c>
    </row>
    <row r="54" spans="22:44" s="202" customFormat="1" x14ac:dyDescent="0.2">
      <c r="AA54" s="202" t="s">
        <v>1676</v>
      </c>
    </row>
    <row r="55" spans="22:44" s="202" customFormat="1" x14ac:dyDescent="0.2">
      <c r="AB55" s="202" t="s">
        <v>1677</v>
      </c>
    </row>
    <row r="56" spans="22:44" s="202" customFormat="1" x14ac:dyDescent="0.2">
      <c r="AC56" s="202" t="s">
        <v>1678</v>
      </c>
    </row>
    <row r="57" spans="22:44" s="202" customFormat="1" x14ac:dyDescent="0.2">
      <c r="AD57" s="202" t="s">
        <v>1679</v>
      </c>
    </row>
    <row r="58" spans="22:44" s="202" customFormat="1" x14ac:dyDescent="0.2">
      <c r="AE58" s="202" t="s">
        <v>1680</v>
      </c>
    </row>
    <row r="59" spans="22:44" s="202" customFormat="1" x14ac:dyDescent="0.2">
      <c r="AF59" s="202" t="s">
        <v>1681</v>
      </c>
    </row>
    <row r="60" spans="22:44" s="202" customFormat="1" x14ac:dyDescent="0.2">
      <c r="AG60" s="202" t="s">
        <v>1682</v>
      </c>
    </row>
    <row r="61" spans="22:44" s="202" customFormat="1" x14ac:dyDescent="0.2">
      <c r="AH61" s="202" t="s">
        <v>1683</v>
      </c>
    </row>
    <row r="62" spans="22:44" s="202" customFormat="1" x14ac:dyDescent="0.2">
      <c r="AK62" s="202" t="s">
        <v>1684</v>
      </c>
    </row>
    <row r="63" spans="22:44" s="202" customFormat="1" x14ac:dyDescent="0.2">
      <c r="AQ63" s="202" t="s">
        <v>1685</v>
      </c>
    </row>
    <row r="64" spans="22:44" s="202" customFormat="1" x14ac:dyDescent="0.2">
      <c r="AR64" s="202" t="s">
        <v>1686</v>
      </c>
    </row>
    <row r="65" spans="1:97" s="202" customFormat="1" x14ac:dyDescent="0.2">
      <c r="AW65" s="202" t="s">
        <v>1687</v>
      </c>
    </row>
    <row r="66" spans="1:97" s="202" customFormat="1" x14ac:dyDescent="0.2">
      <c r="AX66" s="202" t="s">
        <v>1688</v>
      </c>
    </row>
    <row r="67" spans="1:97" s="202" customFormat="1" x14ac:dyDescent="0.2">
      <c r="BA67" s="202" t="s">
        <v>1689</v>
      </c>
    </row>
    <row r="68" spans="1:97" s="202" customFormat="1" x14ac:dyDescent="0.2">
      <c r="BD68" s="202" t="s">
        <v>1690</v>
      </c>
    </row>
    <row r="69" spans="1:97" s="202" customFormat="1" x14ac:dyDescent="0.2">
      <c r="BL69" s="202" t="s">
        <v>1691</v>
      </c>
    </row>
    <row r="70" spans="1:97" s="202" customFormat="1" x14ac:dyDescent="0.2">
      <c r="A70" s="199"/>
      <c r="BQ70" s="208" t="s">
        <v>1692</v>
      </c>
    </row>
    <row r="71" spans="1:97" s="202" customFormat="1" x14ac:dyDescent="0.2">
      <c r="A71" s="199"/>
      <c r="BQ71" s="208" t="s">
        <v>1693</v>
      </c>
    </row>
    <row r="72" spans="1:97" s="202" customFormat="1" x14ac:dyDescent="0.2">
      <c r="BW72" s="202" t="s">
        <v>1694</v>
      </c>
    </row>
    <row r="73" spans="1:97" s="202" customFormat="1" x14ac:dyDescent="0.2">
      <c r="CB73" s="202" t="s">
        <v>2347</v>
      </c>
    </row>
    <row r="74" spans="1:97" s="202" customFormat="1" x14ac:dyDescent="0.2">
      <c r="A74" s="199"/>
      <c r="CG74" s="202" t="s">
        <v>1695</v>
      </c>
    </row>
    <row r="75" spans="1:97" s="202" customFormat="1" x14ac:dyDescent="0.2">
      <c r="A75" s="199"/>
      <c r="CI75" s="202" t="s">
        <v>1696</v>
      </c>
    </row>
    <row r="76" spans="1:97" s="202" customFormat="1" x14ac:dyDescent="0.2">
      <c r="A76" s="199"/>
      <c r="CI76" s="202" t="s">
        <v>2348</v>
      </c>
    </row>
    <row r="77" spans="1:97" s="202" customFormat="1" x14ac:dyDescent="0.2">
      <c r="A77" s="199"/>
      <c r="CR77" s="202" t="s">
        <v>2349</v>
      </c>
    </row>
    <row r="78" spans="1:97" s="202" customFormat="1" x14ac:dyDescent="0.2">
      <c r="A78" s="199"/>
      <c r="CS78" s="202" t="s">
        <v>2346</v>
      </c>
    </row>
    <row r="79" spans="1:97" s="202" customFormat="1" x14ac:dyDescent="0.2">
      <c r="A79" s="199"/>
    </row>
    <row r="80" spans="1:97" s="202" customFormat="1" x14ac:dyDescent="0.2">
      <c r="A80" s="199"/>
    </row>
    <row r="81" spans="1:76" s="202" customFormat="1" x14ac:dyDescent="0.2">
      <c r="A81" s="199"/>
    </row>
    <row r="82" spans="1:76" s="203" customFormat="1" x14ac:dyDescent="0.2">
      <c r="A82" s="199"/>
    </row>
    <row r="83" spans="1:76" s="166" customFormat="1" x14ac:dyDescent="0.2">
      <c r="A83" s="491" t="s">
        <v>942</v>
      </c>
    </row>
    <row r="84" spans="1:76" s="5" customFormat="1" x14ac:dyDescent="0.2">
      <c r="A84" s="322" t="s">
        <v>966</v>
      </c>
    </row>
    <row r="85" spans="1:76" s="168" customFormat="1" x14ac:dyDescent="0.2">
      <c r="A85" s="492"/>
    </row>
    <row r="86" spans="1:76" x14ac:dyDescent="0.2">
      <c r="A86" s="182" t="s">
        <v>153</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row>
    <row r="87" spans="1:76" x14ac:dyDescent="0.2">
      <c r="A87" s="69"/>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row>
    <row r="92" spans="1:76" x14ac:dyDescent="0.2">
      <c r="A92" s="69"/>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row>
    <row r="93" spans="1:76" s="5" customFormat="1" x14ac:dyDescent="0.2">
      <c r="AQ93" s="5" t="s">
        <v>1685</v>
      </c>
    </row>
    <row r="94" spans="1:76" s="5" customFormat="1" x14ac:dyDescent="0.2">
      <c r="AW94" s="5" t="s">
        <v>1697</v>
      </c>
    </row>
    <row r="95" spans="1:76" x14ac:dyDescent="0.2">
      <c r="A95" s="6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row>
    <row r="96" spans="1:76" x14ac:dyDescent="0.2">
      <c r="A96" s="69"/>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E96" s="33"/>
      <c r="BF96" s="33"/>
      <c r="BG96" s="33"/>
      <c r="BH96" s="33"/>
      <c r="BI96" s="33"/>
      <c r="BJ96" s="33"/>
      <c r="BK96" s="33" t="s">
        <v>1698</v>
      </c>
      <c r="BL96" s="33"/>
      <c r="BM96" s="33"/>
      <c r="BN96" s="33"/>
      <c r="BO96" s="33"/>
      <c r="BP96" s="33"/>
      <c r="BQ96" s="33"/>
      <c r="BR96" s="33"/>
      <c r="BS96" s="33"/>
      <c r="BT96" s="33"/>
      <c r="BU96" s="33"/>
      <c r="BV96" s="33"/>
      <c r="BW96" s="33"/>
      <c r="BX96" s="33"/>
    </row>
    <row r="97" spans="1:76" x14ac:dyDescent="0.2">
      <c r="A97" s="69"/>
      <c r="B97" s="33"/>
      <c r="C97" s="33"/>
      <c r="D97" s="33"/>
      <c r="E97" s="33"/>
      <c r="F97" s="33"/>
      <c r="G97" s="33"/>
      <c r="H97" s="33"/>
      <c r="I97" s="33"/>
      <c r="J97" s="33"/>
      <c r="K97" s="33"/>
      <c r="L97" s="33"/>
      <c r="M97" s="33"/>
      <c r="N97" s="33"/>
      <c r="O97" s="33"/>
      <c r="P97" s="33"/>
      <c r="Q97" s="33"/>
      <c r="R97" s="33"/>
      <c r="S97" s="33"/>
      <c r="T97" s="33"/>
      <c r="U97" s="33"/>
      <c r="V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E97" s="33"/>
      <c r="BF97" s="33"/>
      <c r="BG97" s="33"/>
      <c r="BH97" s="33"/>
      <c r="BI97" s="33"/>
      <c r="BJ97" s="33"/>
      <c r="BK97" s="1" t="s">
        <v>1699</v>
      </c>
      <c r="BL97" s="33"/>
      <c r="BM97" s="33"/>
      <c r="BN97" s="33"/>
      <c r="BP97" s="33"/>
      <c r="BQ97" s="33"/>
      <c r="BR97" s="33"/>
      <c r="BS97" s="33"/>
      <c r="BT97" s="33"/>
      <c r="BU97" s="33"/>
      <c r="BV97" s="33"/>
      <c r="BW97" s="33"/>
      <c r="BX97" s="33"/>
    </row>
    <row r="98" spans="1:76" x14ac:dyDescent="0.2">
      <c r="A98" s="69"/>
      <c r="B98" s="33"/>
      <c r="C98" s="33"/>
      <c r="D98" s="33"/>
      <c r="E98" s="33"/>
      <c r="F98" s="33"/>
      <c r="G98" s="33"/>
      <c r="H98" s="33"/>
      <c r="I98" s="33"/>
      <c r="J98" s="33"/>
      <c r="K98" s="33"/>
      <c r="L98" s="33"/>
      <c r="M98" s="33"/>
      <c r="N98" s="33"/>
      <c r="O98" s="33"/>
      <c r="P98" s="33"/>
      <c r="Q98" s="33"/>
      <c r="R98" s="33"/>
      <c r="S98" s="33"/>
      <c r="T98" s="33"/>
      <c r="U98" s="33"/>
      <c r="V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E98" s="33"/>
      <c r="BF98" s="33"/>
      <c r="BG98" s="33"/>
      <c r="BH98" s="33"/>
      <c r="BI98" s="33"/>
      <c r="BJ98" s="33"/>
      <c r="BK98" s="1" t="s">
        <v>1700</v>
      </c>
      <c r="BL98" s="33"/>
      <c r="BM98" s="33"/>
      <c r="BN98" s="33"/>
      <c r="BP98" s="33"/>
      <c r="BQ98" s="33"/>
      <c r="BR98" s="33"/>
      <c r="BS98" s="33"/>
      <c r="BT98" s="33"/>
      <c r="BU98" s="33"/>
      <c r="BV98" s="33"/>
      <c r="BW98" s="33"/>
      <c r="BX98" s="33"/>
    </row>
    <row r="99" spans="1:76" x14ac:dyDescent="0.2">
      <c r="A99" s="56"/>
      <c r="BN99" s="1" t="s">
        <v>1995</v>
      </c>
    </row>
    <row r="100" spans="1:76" x14ac:dyDescent="0.2">
      <c r="A100" s="69"/>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t="s">
        <v>1701</v>
      </c>
      <c r="BP100" s="33"/>
      <c r="BQ100" s="33"/>
      <c r="BR100" s="33"/>
      <c r="BS100" s="33"/>
      <c r="BT100" s="33"/>
      <c r="BU100" s="33"/>
      <c r="BV100" s="33"/>
      <c r="BW100" s="33"/>
      <c r="BX100" s="33"/>
    </row>
    <row r="101" spans="1:76" x14ac:dyDescent="0.2">
      <c r="A101" s="69"/>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t="s">
        <v>1702</v>
      </c>
      <c r="BQ101" s="33"/>
      <c r="BR101" s="33"/>
      <c r="BS101" s="33"/>
      <c r="BT101" s="33"/>
      <c r="BU101" s="33"/>
      <c r="BV101" s="33"/>
      <c r="BW101" s="33"/>
      <c r="BX101" s="33"/>
    </row>
    <row r="102" spans="1:76" x14ac:dyDescent="0.2">
      <c r="A102" s="69"/>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1" t="s">
        <v>1703</v>
      </c>
      <c r="BR102" s="33"/>
      <c r="BS102" s="33"/>
      <c r="BT102" s="33"/>
      <c r="BU102" s="33"/>
      <c r="BV102" s="33"/>
      <c r="BW102" s="33"/>
      <c r="BX102" s="33"/>
    </row>
    <row r="103" spans="1:76" x14ac:dyDescent="0.2">
      <c r="A103" s="69"/>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t="s">
        <v>1947</v>
      </c>
      <c r="BR103" s="33"/>
      <c r="BS103" s="33"/>
      <c r="BT103" s="33"/>
      <c r="BU103" s="33"/>
      <c r="BV103" s="33"/>
      <c r="BW103" s="33"/>
      <c r="BX103" s="33"/>
    </row>
    <row r="104" spans="1:76" x14ac:dyDescent="0.2">
      <c r="A104" s="69"/>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t="s">
        <v>1704</v>
      </c>
      <c r="BR104" s="33"/>
      <c r="BS104" s="33"/>
      <c r="BT104" s="33"/>
      <c r="BU104" s="33"/>
      <c r="BV104" s="33"/>
      <c r="BW104" s="33"/>
      <c r="BX104" s="33"/>
    </row>
    <row r="105" spans="1:76" x14ac:dyDescent="0.2">
      <c r="A105" s="69"/>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t="s">
        <v>1705</v>
      </c>
      <c r="BR105" s="33"/>
      <c r="BS105" s="33"/>
      <c r="BT105" s="33"/>
      <c r="BU105" s="33"/>
      <c r="BV105" s="33"/>
      <c r="BW105" s="33"/>
      <c r="BX105" s="33"/>
    </row>
    <row r="106" spans="1:76" s="167" customFormat="1" x14ac:dyDescent="0.2">
      <c r="A106" s="69"/>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row>
    <row r="107" spans="1:76" x14ac:dyDescent="0.2">
      <c r="A107" s="182" t="s">
        <v>0</v>
      </c>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76" x14ac:dyDescent="0.2">
      <c r="A108" s="69"/>
      <c r="B108" s="33"/>
      <c r="C108" s="33"/>
      <c r="D108" s="33"/>
      <c r="E108" s="33"/>
      <c r="F108" s="33"/>
      <c r="G108" s="33"/>
      <c r="H108" s="33"/>
      <c r="I108" s="33"/>
      <c r="J108" s="33"/>
      <c r="K108" s="33"/>
      <c r="L108" s="33"/>
      <c r="M108" s="33"/>
      <c r="N108" s="33"/>
      <c r="O108" s="33"/>
      <c r="P108" s="33"/>
      <c r="Q108" s="33" t="s">
        <v>1706</v>
      </c>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row>
    <row r="109" spans="1:76" x14ac:dyDescent="0.2">
      <c r="A109" s="69"/>
      <c r="B109" s="33"/>
      <c r="C109" s="33"/>
      <c r="D109" s="33"/>
      <c r="E109" s="33"/>
      <c r="F109" s="33"/>
      <c r="G109" s="33"/>
      <c r="H109" s="33"/>
      <c r="I109" s="33"/>
      <c r="J109" s="33"/>
      <c r="K109" s="33"/>
      <c r="L109" s="33"/>
      <c r="M109" s="33"/>
      <c r="N109" s="33"/>
      <c r="O109" s="33"/>
      <c r="P109" s="33"/>
      <c r="Q109" s="33"/>
      <c r="R109" s="33"/>
      <c r="S109" s="33"/>
      <c r="T109" s="33"/>
      <c r="U109" s="33"/>
      <c r="V109" s="33"/>
      <c r="W109" s="1" t="s">
        <v>1707</v>
      </c>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P109" s="33"/>
      <c r="BQ109" s="33"/>
      <c r="BR109" s="33"/>
      <c r="BS109" s="33"/>
      <c r="BT109" s="33"/>
      <c r="BU109" s="33"/>
      <c r="BV109" s="33"/>
      <c r="BW109" s="33"/>
      <c r="BX109" s="33"/>
    </row>
    <row r="110" spans="1:76" s="5" customFormat="1" x14ac:dyDescent="0.2">
      <c r="AK110" s="5" t="s">
        <v>1684</v>
      </c>
    </row>
    <row r="111" spans="1:76" s="5" customFormat="1" x14ac:dyDescent="0.2">
      <c r="AW111" s="5" t="s">
        <v>1697</v>
      </c>
    </row>
    <row r="112" spans="1:76" x14ac:dyDescent="0.2">
      <c r="A112" s="69"/>
      <c r="B112" s="33"/>
      <c r="C112" s="33"/>
      <c r="D112" s="33"/>
      <c r="E112" s="33"/>
      <c r="F112" s="33"/>
      <c r="G112" s="33"/>
      <c r="H112" s="33"/>
      <c r="I112" s="33"/>
      <c r="J112" s="33"/>
      <c r="K112" s="33"/>
      <c r="L112" s="33"/>
      <c r="M112" s="33"/>
      <c r="N112" s="33"/>
      <c r="O112" s="33"/>
      <c r="P112" s="33"/>
      <c r="Q112" s="33"/>
      <c r="R112" s="33"/>
      <c r="S112" s="33"/>
      <c r="T112" s="33"/>
      <c r="U112" s="33"/>
      <c r="V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E112" s="33"/>
      <c r="BF112" s="33"/>
      <c r="BG112" s="33"/>
      <c r="BH112" s="33"/>
      <c r="BI112" s="33"/>
      <c r="BJ112" s="33"/>
      <c r="BK112" s="1" t="s">
        <v>1993</v>
      </c>
      <c r="BL112" s="33"/>
      <c r="BM112" s="33"/>
      <c r="BN112" s="33"/>
      <c r="BP112" s="33"/>
      <c r="BQ112" s="33"/>
      <c r="BR112" s="33"/>
      <c r="BS112" s="33"/>
      <c r="BT112" s="33"/>
      <c r="BU112" s="33"/>
      <c r="BV112" s="33"/>
      <c r="BW112" s="33"/>
      <c r="BX112" s="33"/>
    </row>
    <row r="113" spans="1:84" x14ac:dyDescent="0.2">
      <c r="A113" s="69"/>
      <c r="B113" s="33"/>
      <c r="C113" s="33"/>
      <c r="D113" s="33"/>
      <c r="E113" s="33"/>
      <c r="F113" s="33"/>
      <c r="G113" s="33"/>
      <c r="H113" s="33"/>
      <c r="I113" s="33"/>
      <c r="J113" s="33"/>
      <c r="K113" s="33"/>
      <c r="L113" s="33"/>
      <c r="M113" s="33"/>
      <c r="N113" s="33"/>
      <c r="O113" s="33"/>
      <c r="P113" s="33"/>
      <c r="Q113" s="33"/>
      <c r="R113" s="33"/>
      <c r="S113" s="33"/>
      <c r="T113" s="33"/>
      <c r="U113" s="33"/>
      <c r="V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E113" s="33"/>
      <c r="BF113" s="33"/>
      <c r="BG113" s="33"/>
      <c r="BH113" s="33"/>
      <c r="BI113" s="33"/>
      <c r="BJ113" s="33"/>
      <c r="BK113" s="1" t="s">
        <v>1699</v>
      </c>
      <c r="BL113" s="33"/>
      <c r="BM113" s="33"/>
      <c r="BN113" s="33"/>
      <c r="BP113" s="33"/>
      <c r="BQ113" s="33"/>
      <c r="BR113" s="33"/>
      <c r="BS113" s="33"/>
      <c r="BT113" s="33"/>
      <c r="BU113" s="33"/>
      <c r="BV113" s="33"/>
      <c r="BW113" s="33"/>
      <c r="BX113" s="33"/>
    </row>
    <row r="114" spans="1:84" x14ac:dyDescent="0.2">
      <c r="A114" s="69"/>
      <c r="B114" s="33"/>
      <c r="C114" s="33"/>
      <c r="D114" s="33"/>
      <c r="E114" s="33"/>
      <c r="F114" s="33"/>
      <c r="G114" s="33"/>
      <c r="H114" s="33"/>
      <c r="I114" s="33"/>
      <c r="J114" s="33"/>
      <c r="K114" s="33"/>
      <c r="L114" s="33"/>
      <c r="M114" s="33"/>
      <c r="N114" s="33"/>
      <c r="O114" s="33"/>
      <c r="P114" s="33"/>
      <c r="Q114" s="33"/>
      <c r="R114" s="33"/>
      <c r="S114" s="33"/>
      <c r="T114" s="33"/>
      <c r="U114" s="33"/>
      <c r="V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E114" s="33"/>
      <c r="BF114" s="33"/>
      <c r="BG114" s="33"/>
      <c r="BH114" s="33"/>
      <c r="BI114" s="33"/>
      <c r="BJ114" s="33"/>
      <c r="BK114" s="1" t="s">
        <v>1700</v>
      </c>
      <c r="BL114" s="33"/>
      <c r="BM114" s="33"/>
      <c r="BN114" s="33"/>
      <c r="BP114" s="33"/>
      <c r="BQ114" s="33"/>
      <c r="BR114" s="33"/>
      <c r="BS114" s="33"/>
      <c r="BT114" s="33"/>
      <c r="BU114" s="33"/>
      <c r="BV114" s="33"/>
      <c r="BW114" s="33"/>
      <c r="BX114" s="33"/>
    </row>
    <row r="115" spans="1:84" x14ac:dyDescent="0.2">
      <c r="A115" s="69"/>
      <c r="B115" s="33"/>
      <c r="C115" s="33"/>
      <c r="D115" s="33"/>
      <c r="E115" s="33"/>
      <c r="F115" s="33"/>
      <c r="G115" s="33"/>
      <c r="H115" s="33"/>
      <c r="I115" s="33"/>
      <c r="J115" s="33"/>
      <c r="K115" s="33"/>
      <c r="L115" s="33"/>
      <c r="M115" s="33"/>
      <c r="N115" s="33"/>
      <c r="O115" s="33"/>
      <c r="P115" s="33"/>
      <c r="R115" s="33"/>
      <c r="S115" s="33"/>
      <c r="T115" s="33"/>
      <c r="U115" s="33"/>
      <c r="V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E115" s="33"/>
      <c r="BG115" s="33"/>
      <c r="BH115" s="33"/>
      <c r="BI115" s="33"/>
      <c r="BJ115" s="33"/>
      <c r="BK115" s="33"/>
      <c r="BL115" s="1" t="s">
        <v>1994</v>
      </c>
      <c r="BN115" s="33"/>
      <c r="BP115" s="33"/>
      <c r="BQ115" s="33"/>
      <c r="BR115" s="33"/>
      <c r="BS115" s="33"/>
      <c r="BT115" s="33"/>
      <c r="BU115" s="33"/>
      <c r="BV115" s="33"/>
      <c r="BW115" s="33"/>
      <c r="BX115" s="33"/>
    </row>
    <row r="116" spans="1:84" x14ac:dyDescent="0.2">
      <c r="A116" s="69"/>
      <c r="B116" s="33"/>
      <c r="C116" s="33"/>
      <c r="D116" s="33"/>
      <c r="E116" s="33"/>
      <c r="F116" s="33"/>
      <c r="G116" s="33"/>
      <c r="H116" s="33"/>
      <c r="I116" s="33"/>
      <c r="J116" s="33"/>
      <c r="K116" s="33"/>
      <c r="L116" s="33"/>
      <c r="M116" s="33"/>
      <c r="N116" s="33"/>
      <c r="O116" s="33"/>
      <c r="P116" s="33"/>
      <c r="Q116" s="33"/>
      <c r="R116" s="33"/>
      <c r="S116" s="33"/>
      <c r="T116" s="33"/>
      <c r="U116" s="33"/>
      <c r="V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G116" s="33"/>
      <c r="BH116" s="33"/>
      <c r="BI116" s="33"/>
      <c r="BJ116" s="33"/>
      <c r="BK116" s="33"/>
      <c r="BL116" s="33"/>
      <c r="BM116" s="33" t="s">
        <v>1992</v>
      </c>
      <c r="BN116" s="33"/>
      <c r="BP116" s="33"/>
      <c r="BQ116" s="33"/>
      <c r="BR116" s="33"/>
      <c r="BS116" s="33"/>
      <c r="BT116" s="33"/>
      <c r="BU116" s="33"/>
      <c r="BV116" s="33"/>
      <c r="BW116" s="33"/>
      <c r="BX116" s="33"/>
    </row>
    <row r="117" spans="1:84" x14ac:dyDescent="0.2">
      <c r="A117" s="56"/>
      <c r="BN117" s="1" t="s">
        <v>1996</v>
      </c>
    </row>
    <row r="118" spans="1:84" x14ac:dyDescent="0.2">
      <c r="A118" s="69"/>
      <c r="B118" s="33"/>
      <c r="C118" s="33"/>
      <c r="D118" s="33"/>
      <c r="E118" s="33"/>
      <c r="F118" s="33"/>
      <c r="G118" s="33"/>
      <c r="H118" s="33"/>
      <c r="I118" s="33"/>
      <c r="J118" s="33"/>
      <c r="K118" s="33"/>
      <c r="L118" s="33"/>
      <c r="M118" s="33"/>
      <c r="N118" s="33"/>
      <c r="O118" s="33"/>
      <c r="P118" s="33"/>
      <c r="Q118" s="33"/>
      <c r="R118" s="33"/>
      <c r="S118" s="33"/>
      <c r="T118" s="33"/>
      <c r="U118" s="33"/>
      <c r="V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G118" s="33"/>
      <c r="BH118" s="33"/>
      <c r="BI118" s="33"/>
      <c r="BJ118" s="33"/>
      <c r="BK118" s="33"/>
      <c r="BL118" s="33"/>
      <c r="BN118" s="33" t="s">
        <v>1710</v>
      </c>
      <c r="BP118" s="33"/>
      <c r="BQ118" s="33"/>
      <c r="BR118" s="33"/>
      <c r="BS118" s="33"/>
      <c r="BT118" s="33"/>
      <c r="BU118" s="33"/>
      <c r="BV118" s="33"/>
      <c r="BW118" s="33"/>
      <c r="BX118" s="33"/>
    </row>
    <row r="119" spans="1:84" x14ac:dyDescent="0.2">
      <c r="A119" s="56"/>
      <c r="BO119" s="1" t="s">
        <v>1711</v>
      </c>
    </row>
    <row r="120" spans="1:84" x14ac:dyDescent="0.2">
      <c r="A120" s="56"/>
      <c r="BP120" s="33" t="s">
        <v>1712</v>
      </c>
    </row>
    <row r="121" spans="1:84" x14ac:dyDescent="0.2">
      <c r="A121" s="56"/>
      <c r="BP121" s="33" t="s">
        <v>2266</v>
      </c>
    </row>
    <row r="122" spans="1:84"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t="s">
        <v>1705</v>
      </c>
      <c r="BR122" s="33"/>
      <c r="BS122" s="33"/>
      <c r="BT122" s="33"/>
      <c r="BU122" s="33"/>
      <c r="BV122" s="33"/>
      <c r="BW122" s="33"/>
      <c r="BX122" s="33"/>
    </row>
    <row r="123" spans="1:84" x14ac:dyDescent="0.2">
      <c r="A123" s="69"/>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t="s">
        <v>1713</v>
      </c>
      <c r="BR123" s="33"/>
      <c r="BS123" s="33"/>
      <c r="BT123" s="33"/>
      <c r="BU123" s="33"/>
      <c r="BV123" s="33"/>
      <c r="BW123" s="33"/>
      <c r="BX123" s="33"/>
    </row>
    <row r="124" spans="1:84" x14ac:dyDescent="0.2">
      <c r="A124" s="69"/>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row>
    <row r="125" spans="1:84" x14ac:dyDescent="0.2">
      <c r="A125" s="56"/>
      <c r="BU125" s="1" t="s">
        <v>1714</v>
      </c>
    </row>
    <row r="126" spans="1:84" x14ac:dyDescent="0.2">
      <c r="A126" s="56"/>
      <c r="CA126" s="1" t="s">
        <v>1715</v>
      </c>
    </row>
    <row r="127" spans="1:84" x14ac:dyDescent="0.2">
      <c r="A127" s="56"/>
      <c r="CF127" s="1" t="s">
        <v>1716</v>
      </c>
    </row>
    <row r="128" spans="1:84" x14ac:dyDescent="0.2">
      <c r="A128" s="56"/>
    </row>
    <row r="129" spans="1:76" x14ac:dyDescent="0.2">
      <c r="A129" s="56"/>
    </row>
    <row r="130" spans="1:76" x14ac:dyDescent="0.2">
      <c r="A130" s="56"/>
    </row>
    <row r="131" spans="1:76" x14ac:dyDescent="0.2">
      <c r="A131" s="56"/>
    </row>
    <row r="132" spans="1:76" s="167" customFormat="1" x14ac:dyDescent="0.2">
      <c r="A132" s="69"/>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row>
    <row r="133" spans="1:76" x14ac:dyDescent="0.2">
      <c r="A133" s="182" t="s">
        <v>4</v>
      </c>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76" x14ac:dyDescent="0.2">
      <c r="A134" s="69"/>
      <c r="B134" s="33"/>
      <c r="C134" s="33"/>
      <c r="D134" s="33"/>
      <c r="E134" s="33"/>
      <c r="F134" s="33"/>
      <c r="G134" s="33"/>
      <c r="H134" s="33"/>
      <c r="I134" s="33"/>
      <c r="J134" s="33"/>
      <c r="K134" s="33" t="s">
        <v>1717</v>
      </c>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row>
    <row r="135" spans="1:76" x14ac:dyDescent="0.2">
      <c r="A135" s="69"/>
      <c r="B135" s="33"/>
      <c r="C135" s="33"/>
      <c r="D135" s="33"/>
      <c r="E135" s="33"/>
      <c r="F135" s="33"/>
      <c r="G135" s="33"/>
      <c r="H135" s="33"/>
      <c r="I135" s="33"/>
      <c r="J135" s="33"/>
      <c r="K135" s="33"/>
      <c r="L135" s="56" t="s">
        <v>1664</v>
      </c>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row>
    <row r="136" spans="1:76" x14ac:dyDescent="0.2">
      <c r="A136" s="69"/>
      <c r="B136" s="33"/>
      <c r="C136" s="33"/>
      <c r="D136" s="33"/>
      <c r="E136" s="33"/>
      <c r="F136" s="33"/>
      <c r="G136" s="33"/>
      <c r="H136" s="33"/>
      <c r="I136" s="33"/>
      <c r="J136" s="33"/>
      <c r="K136" s="33"/>
      <c r="L136" s="56"/>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t="s">
        <v>1718</v>
      </c>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row>
    <row r="137" spans="1:76" x14ac:dyDescent="0.2">
      <c r="A137" s="69"/>
      <c r="B137" s="33"/>
      <c r="C137" s="33"/>
      <c r="D137" s="33"/>
      <c r="E137" s="33"/>
      <c r="F137" s="33"/>
      <c r="G137" s="33"/>
      <c r="H137" s="33"/>
      <c r="I137" s="33"/>
      <c r="J137" s="33"/>
      <c r="K137" s="33"/>
      <c r="L137" s="56"/>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1" t="s">
        <v>1719</v>
      </c>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row>
    <row r="138" spans="1:76" x14ac:dyDescent="0.2">
      <c r="A138" s="69"/>
      <c r="B138" s="33"/>
      <c r="C138" s="33"/>
      <c r="D138" s="33"/>
      <c r="E138" s="33"/>
      <c r="F138" s="33"/>
      <c r="G138" s="33"/>
      <c r="H138" s="33"/>
      <c r="I138" s="33"/>
      <c r="J138" s="33"/>
      <c r="K138" s="33"/>
      <c r="L138" s="56"/>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5" t="s">
        <v>1720</v>
      </c>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76" x14ac:dyDescent="0.2">
      <c r="A139" s="69"/>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t="s">
        <v>1721</v>
      </c>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x14ac:dyDescent="0.2">
      <c r="A140" s="69"/>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5" t="s">
        <v>1722</v>
      </c>
      <c r="BJ140" s="33"/>
      <c r="BK140" s="33"/>
      <c r="BL140" s="33"/>
      <c r="BM140" s="33"/>
      <c r="BN140" s="33"/>
      <c r="BO140" s="33"/>
      <c r="BP140" s="33"/>
      <c r="BQ140" s="33"/>
      <c r="BR140" s="33"/>
      <c r="BS140" s="33"/>
      <c r="BT140" s="33"/>
      <c r="BU140" s="33"/>
      <c r="BV140" s="33"/>
      <c r="BW140" s="33"/>
      <c r="BX140" s="33"/>
    </row>
    <row r="141" spans="1:76" x14ac:dyDescent="0.2">
      <c r="A141" s="69"/>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1" t="s">
        <v>1723</v>
      </c>
      <c r="BO141" s="33"/>
      <c r="BP141" s="33"/>
      <c r="BQ141" s="33"/>
      <c r="BR141" s="33"/>
      <c r="BS141" s="33"/>
      <c r="BT141" s="33"/>
      <c r="BU141" s="33"/>
      <c r="BV141" s="33"/>
      <c r="BW141" s="33"/>
      <c r="BX141" s="33"/>
    </row>
    <row r="142" spans="1:76" s="33" customFormat="1" x14ac:dyDescent="0.2">
      <c r="A142" s="322"/>
      <c r="BN142" s="33" t="s">
        <v>1724</v>
      </c>
    </row>
    <row r="143" spans="1:76" s="33" customFormat="1" x14ac:dyDescent="0.2">
      <c r="A143" s="322"/>
      <c r="BN143" s="33" t="s">
        <v>1725</v>
      </c>
    </row>
    <row r="144" spans="1:76" s="33" customFormat="1" x14ac:dyDescent="0.2">
      <c r="A144" s="322"/>
      <c r="BN144" s="33" t="s">
        <v>1726</v>
      </c>
    </row>
    <row r="145" spans="1:81" s="33" customFormat="1" x14ac:dyDescent="0.2">
      <c r="A145" s="322"/>
      <c r="BN145" s="33" t="s">
        <v>1727</v>
      </c>
    </row>
    <row r="146" spans="1:81" s="33" customFormat="1" x14ac:dyDescent="0.2">
      <c r="A146" s="322"/>
      <c r="BN146" s="33" t="s">
        <v>1728</v>
      </c>
    </row>
    <row r="147" spans="1:81" x14ac:dyDescent="0.2">
      <c r="A147" s="69"/>
      <c r="B147" s="33"/>
      <c r="C147" s="33"/>
      <c r="D147" s="33"/>
      <c r="E147" s="33"/>
      <c r="F147" s="33"/>
      <c r="G147" s="33"/>
      <c r="H147" s="33"/>
      <c r="I147" s="33"/>
      <c r="J147" s="33"/>
      <c r="K147" s="56"/>
      <c r="L147" s="56"/>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t="s">
        <v>1729</v>
      </c>
      <c r="BO147" s="33"/>
      <c r="BP147" s="33"/>
      <c r="BQ147" s="33"/>
      <c r="BR147" s="33"/>
      <c r="BS147" s="33"/>
      <c r="BT147" s="33"/>
      <c r="BU147" s="33"/>
      <c r="BV147" s="33"/>
      <c r="BW147" s="33"/>
      <c r="BX147" s="33"/>
    </row>
    <row r="148" spans="1:81" s="33" customFormat="1" x14ac:dyDescent="0.2">
      <c r="A148" s="322"/>
      <c r="BN148" s="33" t="s">
        <v>1730</v>
      </c>
    </row>
    <row r="149" spans="1:81" s="33" customFormat="1" x14ac:dyDescent="0.2">
      <c r="A149" s="322"/>
      <c r="BN149" s="33" t="s">
        <v>1990</v>
      </c>
    </row>
    <row r="150" spans="1:81" x14ac:dyDescent="0.2">
      <c r="A150" s="69"/>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t="s">
        <v>1705</v>
      </c>
      <c r="BR150" s="33"/>
      <c r="BS150" s="33"/>
      <c r="BT150" s="33"/>
      <c r="BU150" s="33"/>
      <c r="BV150" s="33"/>
      <c r="BW150" s="33"/>
      <c r="BX150" s="33"/>
    </row>
    <row r="151" spans="1:81" x14ac:dyDescent="0.2">
      <c r="A151" s="69"/>
      <c r="B151" s="33"/>
      <c r="C151" s="33"/>
      <c r="D151" s="33"/>
      <c r="E151" s="33"/>
      <c r="F151" s="33"/>
      <c r="G151" s="33"/>
      <c r="H151" s="33"/>
      <c r="I151" s="33"/>
      <c r="J151" s="33"/>
      <c r="K151" s="56"/>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CB151" s="1" t="s">
        <v>1731</v>
      </c>
    </row>
    <row r="152" spans="1:81" x14ac:dyDescent="0.2">
      <c r="A152" s="69"/>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CC152" s="1" t="s">
        <v>1732</v>
      </c>
    </row>
    <row r="153" spans="1:81" s="167" customFormat="1" x14ac:dyDescent="0.2">
      <c r="A153" s="69"/>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J153" s="168"/>
      <c r="BK153" s="168"/>
      <c r="BL153" s="168"/>
      <c r="BM153" s="168"/>
      <c r="BN153" s="168"/>
      <c r="BO153" s="168"/>
      <c r="BP153" s="168"/>
      <c r="BQ153" s="168"/>
      <c r="BR153" s="168"/>
      <c r="BS153" s="168"/>
      <c r="BT153" s="168"/>
      <c r="BU153" s="168"/>
      <c r="BV153" s="168"/>
      <c r="BW153" s="168"/>
      <c r="BX153" s="168"/>
    </row>
    <row r="154" spans="1:81" s="56" customFormat="1" x14ac:dyDescent="0.2">
      <c r="A154" s="182" t="s">
        <v>2</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row>
    <row r="155" spans="1:81" s="56" customFormat="1" x14ac:dyDescent="0.2">
      <c r="A155" s="69"/>
      <c r="B155" s="5"/>
      <c r="C155" s="5"/>
      <c r="D155" s="5"/>
      <c r="E155" s="5"/>
      <c r="F155" s="5"/>
      <c r="G155" s="5"/>
      <c r="H155" s="5"/>
      <c r="I155" s="5"/>
      <c r="J155" s="5"/>
      <c r="K155" s="5"/>
      <c r="L155" s="5"/>
      <c r="M155" s="5"/>
      <c r="N155" s="5"/>
      <c r="O155" s="5"/>
      <c r="P155" s="5"/>
      <c r="Q155" s="33" t="s">
        <v>1706</v>
      </c>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row>
    <row r="156" spans="1:81" s="5" customFormat="1" x14ac:dyDescent="0.2">
      <c r="AR156" s="5" t="s">
        <v>1686</v>
      </c>
    </row>
    <row r="157" spans="1:81" s="5" customFormat="1" x14ac:dyDescent="0.2">
      <c r="AW157" s="5" t="s">
        <v>1697</v>
      </c>
    </row>
    <row r="158" spans="1:81" s="56" customFormat="1" x14ac:dyDescent="0.2">
      <c r="A158" s="6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row>
    <row r="159" spans="1:81" x14ac:dyDescent="0.2">
      <c r="A159" s="69"/>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t="s">
        <v>1733</v>
      </c>
      <c r="BJ159" s="33"/>
      <c r="BK159" s="33"/>
      <c r="BL159" s="33"/>
      <c r="BM159" s="33"/>
      <c r="BN159" s="33"/>
      <c r="BO159" s="33"/>
      <c r="BP159" s="33"/>
      <c r="BQ159" s="33"/>
      <c r="BR159" s="33"/>
      <c r="BS159" s="33"/>
      <c r="BT159" s="33"/>
      <c r="BU159" s="33"/>
      <c r="BV159" s="33"/>
      <c r="BW159" s="33"/>
      <c r="BX159" s="33"/>
    </row>
    <row r="160" spans="1:81" x14ac:dyDescent="0.2">
      <c r="A160" s="69"/>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row>
    <row r="161" spans="1:100" s="56" customFormat="1" x14ac:dyDescent="0.2">
      <c r="A161" s="6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E161" s="5"/>
      <c r="BF161" s="5"/>
      <c r="BG161" s="5"/>
      <c r="BH161" s="5"/>
      <c r="BI161" s="5"/>
      <c r="BJ161" s="5"/>
      <c r="BK161" s="33" t="s">
        <v>1734</v>
      </c>
      <c r="BL161" s="5"/>
      <c r="BM161" s="5"/>
      <c r="BN161" s="5"/>
      <c r="BO161" s="5"/>
      <c r="BP161" s="5"/>
      <c r="BQ161" s="5"/>
      <c r="BR161" s="5"/>
      <c r="BS161" s="5"/>
      <c r="BT161" s="5"/>
      <c r="BU161" s="5"/>
      <c r="BV161" s="5"/>
      <c r="BW161" s="5"/>
      <c r="BX161" s="5"/>
    </row>
    <row r="162" spans="1:100" x14ac:dyDescent="0.2">
      <c r="A162" s="69"/>
      <c r="B162" s="33"/>
      <c r="C162" s="33"/>
      <c r="D162" s="33"/>
      <c r="E162" s="33"/>
      <c r="F162" s="33"/>
      <c r="G162" s="33"/>
      <c r="H162" s="33"/>
      <c r="I162" s="33"/>
      <c r="J162" s="33"/>
      <c r="K162" s="33"/>
      <c r="L162" s="33"/>
      <c r="M162" s="33"/>
      <c r="N162" s="33"/>
      <c r="O162" s="33"/>
      <c r="P162" s="33"/>
      <c r="R162" s="33"/>
      <c r="S162" s="33"/>
      <c r="T162" s="33"/>
      <c r="U162" s="33"/>
      <c r="V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E162" s="33"/>
      <c r="BG162" s="33"/>
      <c r="BH162" s="33"/>
      <c r="BI162" s="33"/>
      <c r="BJ162" s="33"/>
      <c r="BK162" s="33"/>
      <c r="BL162" s="1" t="s">
        <v>1708</v>
      </c>
      <c r="BN162" s="33"/>
      <c r="BP162" s="33"/>
      <c r="BQ162" s="33"/>
      <c r="BR162" s="33"/>
      <c r="BS162" s="33"/>
      <c r="BT162" s="33"/>
      <c r="BU162" s="33"/>
      <c r="BV162" s="33"/>
      <c r="BW162" s="33"/>
      <c r="BX162" s="33"/>
    </row>
    <row r="163" spans="1:100" x14ac:dyDescent="0.2">
      <c r="A163" s="69"/>
      <c r="B163" s="33"/>
      <c r="C163" s="33"/>
      <c r="D163" s="33"/>
      <c r="E163" s="33"/>
      <c r="F163" s="33"/>
      <c r="G163" s="33"/>
      <c r="H163" s="33"/>
      <c r="I163" s="33"/>
      <c r="J163" s="33"/>
      <c r="K163" s="33"/>
      <c r="L163" s="33"/>
      <c r="M163" s="33"/>
      <c r="N163" s="33"/>
      <c r="O163" s="33"/>
      <c r="P163" s="33"/>
      <c r="Q163" s="33"/>
      <c r="R163" s="33"/>
      <c r="S163" s="33"/>
      <c r="T163" s="33"/>
      <c r="U163" s="33"/>
      <c r="V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G163" s="33"/>
      <c r="BH163" s="33"/>
      <c r="BI163" s="33"/>
      <c r="BJ163" s="33"/>
      <c r="BK163" s="33"/>
      <c r="BL163" s="33"/>
      <c r="BM163" s="33" t="s">
        <v>1709</v>
      </c>
      <c r="BN163" s="33"/>
      <c r="BP163" s="33"/>
      <c r="BQ163" s="33"/>
      <c r="BR163" s="33"/>
      <c r="BS163" s="33"/>
      <c r="BT163" s="33"/>
      <c r="BU163" s="33"/>
      <c r="BV163" s="33"/>
      <c r="BW163" s="33"/>
      <c r="BX163" s="33"/>
    </row>
    <row r="164" spans="1:100" x14ac:dyDescent="0.2">
      <c r="A164" s="69"/>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1" t="s">
        <v>1995</v>
      </c>
      <c r="BO164" s="33"/>
      <c r="BP164" s="33"/>
      <c r="BQ164" s="33"/>
      <c r="BR164" s="33"/>
      <c r="BS164" s="33"/>
      <c r="BT164" s="33"/>
      <c r="BU164" s="33"/>
      <c r="BV164" s="33"/>
      <c r="BW164" s="33"/>
      <c r="BX164" s="33"/>
    </row>
    <row r="165" spans="1:100" s="56" customFormat="1" x14ac:dyDescent="0.2">
      <c r="A165" s="6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t="s">
        <v>1735</v>
      </c>
      <c r="BO165" s="5"/>
      <c r="BP165" s="5"/>
      <c r="BQ165" s="5"/>
      <c r="BR165" s="5"/>
      <c r="BS165" s="5"/>
      <c r="BT165" s="5"/>
      <c r="BU165" s="5"/>
      <c r="BV165" s="5"/>
      <c r="BW165" s="5"/>
      <c r="BX165" s="5"/>
    </row>
    <row r="166" spans="1:100" s="33" customFormat="1" x14ac:dyDescent="0.2">
      <c r="A166" s="322"/>
      <c r="BN166" s="33" t="s">
        <v>1725</v>
      </c>
    </row>
    <row r="167" spans="1:100" s="33" customFormat="1" x14ac:dyDescent="0.2">
      <c r="A167" s="322"/>
      <c r="BN167" s="33" t="s">
        <v>1726</v>
      </c>
    </row>
    <row r="168" spans="1:100" s="56" customFormat="1" x14ac:dyDescent="0.2">
      <c r="A168" s="6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33" t="s">
        <v>2039</v>
      </c>
      <c r="BO168" s="33"/>
      <c r="BP168" s="33"/>
      <c r="BQ168" s="33"/>
      <c r="BR168" s="33"/>
      <c r="BS168" s="33"/>
      <c r="BT168" s="33"/>
      <c r="BU168" s="33"/>
      <c r="BV168" s="33"/>
      <c r="BW168" s="33"/>
      <c r="BX168" s="33"/>
      <c r="BY168" s="1"/>
      <c r="BZ168" s="1"/>
      <c r="CA168" s="1"/>
      <c r="CB168" s="1"/>
      <c r="CC168" s="1"/>
      <c r="CD168" s="1"/>
      <c r="CE168" s="1"/>
      <c r="CF168" s="1"/>
    </row>
    <row r="169" spans="1:100" s="33" customFormat="1" x14ac:dyDescent="0.2">
      <c r="A169" s="322"/>
      <c r="BN169" s="33" t="s">
        <v>1990</v>
      </c>
    </row>
    <row r="170" spans="1:100" s="56" customFormat="1" x14ac:dyDescent="0.2">
      <c r="A170" s="6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t="s">
        <v>1712</v>
      </c>
      <c r="BR170" s="5"/>
      <c r="BS170" s="5"/>
      <c r="BT170" s="5"/>
      <c r="BU170" s="5"/>
      <c r="BV170" s="5"/>
      <c r="BW170" s="5"/>
      <c r="BX170" s="5"/>
    </row>
    <row r="171" spans="1:100" x14ac:dyDescent="0.2">
      <c r="A171" s="69"/>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t="s">
        <v>1705</v>
      </c>
      <c r="BR171" s="33"/>
      <c r="BS171" s="33"/>
      <c r="BT171" s="33"/>
      <c r="BU171" s="33"/>
      <c r="BV171" s="33"/>
      <c r="BW171" s="33"/>
      <c r="BX171" s="33"/>
    </row>
    <row r="172" spans="1:100" s="56" customFormat="1" x14ac:dyDescent="0.2">
      <c r="A172" s="6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33"/>
      <c r="BR172" s="5"/>
      <c r="BS172" s="5"/>
      <c r="BT172" s="5"/>
      <c r="BU172" s="5"/>
      <c r="BV172" s="5"/>
      <c r="BW172" s="5"/>
      <c r="BX172" s="5"/>
      <c r="CB172" s="56" t="s">
        <v>1736</v>
      </c>
    </row>
    <row r="173" spans="1:100" s="56" customFormat="1" x14ac:dyDescent="0.2">
      <c r="A173" s="6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33"/>
      <c r="BR173" s="5"/>
      <c r="BS173" s="5"/>
      <c r="BT173" s="5"/>
      <c r="BU173" s="5"/>
      <c r="BV173" s="5"/>
      <c r="BW173" s="5"/>
      <c r="BX173" s="5"/>
      <c r="CC173" s="56" t="s">
        <v>1737</v>
      </c>
    </row>
    <row r="174" spans="1:100" x14ac:dyDescent="0.2">
      <c r="A174" s="4"/>
      <c r="CU174" s="1" t="s">
        <v>2138</v>
      </c>
    </row>
    <row r="175" spans="1:100" x14ac:dyDescent="0.2">
      <c r="A175" s="4"/>
      <c r="CU175" s="1" t="s">
        <v>2135</v>
      </c>
    </row>
    <row r="176" spans="1:100" s="56" customFormat="1" x14ac:dyDescent="0.2">
      <c r="A176" s="6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33"/>
      <c r="BR176" s="5"/>
      <c r="BS176" s="5"/>
      <c r="BT176" s="5"/>
      <c r="BU176" s="5"/>
      <c r="BV176" s="5"/>
      <c r="BW176" s="5"/>
      <c r="BX176" s="5"/>
      <c r="CV176" s="56" t="s">
        <v>1738</v>
      </c>
    </row>
    <row r="177" spans="1:101" x14ac:dyDescent="0.2">
      <c r="A177" s="4"/>
      <c r="CV177" s="1" t="s">
        <v>2137</v>
      </c>
    </row>
    <row r="178" spans="1:101" x14ac:dyDescent="0.2">
      <c r="A178" s="4"/>
      <c r="CW178" s="1" t="s">
        <v>2136</v>
      </c>
    </row>
    <row r="179" spans="1:101" s="56" customFormat="1" x14ac:dyDescent="0.2">
      <c r="A179" s="6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33"/>
      <c r="BR179" s="5"/>
      <c r="BS179" s="5"/>
      <c r="BT179" s="5"/>
      <c r="BU179" s="5"/>
      <c r="BV179" s="5"/>
      <c r="BW179" s="5"/>
      <c r="BX179" s="5"/>
    </row>
    <row r="180" spans="1:101" s="56" customFormat="1" x14ac:dyDescent="0.2">
      <c r="A180" s="6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33"/>
      <c r="BR180" s="5"/>
      <c r="BS180" s="5"/>
      <c r="BT180" s="5"/>
      <c r="BU180" s="5"/>
      <c r="BV180" s="5"/>
      <c r="BW180" s="5"/>
      <c r="BX180" s="5"/>
    </row>
    <row r="181" spans="1:101" s="56" customFormat="1" x14ac:dyDescent="0.2">
      <c r="A181" s="6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33"/>
      <c r="BR181" s="5"/>
      <c r="BS181" s="5"/>
      <c r="BT181" s="5"/>
      <c r="BU181" s="5"/>
      <c r="BV181" s="5"/>
      <c r="BW181" s="5"/>
      <c r="BX181" s="5"/>
    </row>
    <row r="182" spans="1:101" s="167" customFormat="1" x14ac:dyDescent="0.2">
      <c r="A182" s="69"/>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c r="BD182" s="168"/>
      <c r="BE182" s="168"/>
      <c r="BF182" s="168"/>
      <c r="BG182" s="168"/>
      <c r="BH182" s="168"/>
      <c r="BI182" s="168"/>
      <c r="BJ182" s="168"/>
      <c r="BK182" s="168"/>
      <c r="BL182" s="168"/>
      <c r="BM182" s="168"/>
      <c r="BN182" s="168"/>
      <c r="BO182" s="168"/>
      <c r="BP182" s="168"/>
      <c r="BQ182" s="168"/>
      <c r="BR182" s="168"/>
      <c r="BS182" s="168"/>
      <c r="BT182" s="168"/>
      <c r="BU182" s="168"/>
      <c r="BV182" s="168"/>
      <c r="BW182" s="168"/>
      <c r="BX182" s="168"/>
    </row>
    <row r="183" spans="1:101" x14ac:dyDescent="0.2">
      <c r="A183" s="182" t="s">
        <v>3</v>
      </c>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56" t="s">
        <v>1677</v>
      </c>
      <c r="AC183" s="56"/>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row>
    <row r="184" spans="1:101" x14ac:dyDescent="0.2">
      <c r="A184" s="69"/>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56"/>
      <c r="AC184" s="56" t="s">
        <v>1678</v>
      </c>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row>
    <row r="185" spans="1:101" x14ac:dyDescent="0.2">
      <c r="A185" s="69"/>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56"/>
      <c r="AC185" s="56"/>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t="s">
        <v>1739</v>
      </c>
      <c r="BO185" s="33"/>
      <c r="BP185" s="33"/>
      <c r="BQ185" s="33"/>
      <c r="BR185" s="33"/>
      <c r="BS185" s="33"/>
      <c r="BT185" s="33"/>
      <c r="BU185" s="33"/>
      <c r="BV185" s="33"/>
      <c r="BW185" s="33"/>
      <c r="BX185" s="33"/>
    </row>
    <row r="186" spans="1:101" s="33" customFormat="1" x14ac:dyDescent="0.2">
      <c r="A186" s="322"/>
      <c r="BN186" s="33" t="s">
        <v>1740</v>
      </c>
    </row>
    <row r="187" spans="1:101" x14ac:dyDescent="0.2">
      <c r="A187" s="69"/>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56"/>
      <c r="AC187" s="56"/>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CI187" s="1" t="s">
        <v>2152</v>
      </c>
    </row>
    <row r="188" spans="1:101" x14ac:dyDescent="0.2">
      <c r="A188" s="69"/>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56"/>
      <c r="AC188" s="56"/>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row>
    <row r="189" spans="1:101" s="167" customFormat="1" x14ac:dyDescent="0.2">
      <c r="A189" s="69"/>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row>
    <row r="190" spans="1:101" x14ac:dyDescent="0.2">
      <c r="A190" s="182" t="s">
        <v>167</v>
      </c>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t="s">
        <v>1741</v>
      </c>
      <c r="BO190" s="33"/>
      <c r="BP190" s="33"/>
      <c r="BQ190" s="33"/>
      <c r="BR190" s="33"/>
      <c r="BS190" s="33"/>
      <c r="BT190" s="33"/>
      <c r="BU190" s="33"/>
      <c r="BV190" s="33"/>
      <c r="BW190" s="33"/>
      <c r="BX190" s="33"/>
    </row>
    <row r="191" spans="1:101" s="33" customFormat="1" x14ac:dyDescent="0.2">
      <c r="A191" s="322"/>
      <c r="BN191" s="33" t="s">
        <v>1948</v>
      </c>
    </row>
    <row r="192" spans="1:101" s="5" customFormat="1" x14ac:dyDescent="0.2">
      <c r="A192" s="322"/>
      <c r="BQ192" s="33" t="s">
        <v>1889</v>
      </c>
    </row>
    <row r="193" spans="1:76" s="5" customFormat="1" x14ac:dyDescent="0.2">
      <c r="A193" s="322"/>
      <c r="BQ193" s="33"/>
      <c r="BT193" s="5" t="s">
        <v>1949</v>
      </c>
    </row>
    <row r="194" spans="1:76" x14ac:dyDescent="0.2">
      <c r="A194" s="69"/>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row>
    <row r="195" spans="1:76" s="167" customFormat="1" x14ac:dyDescent="0.2">
      <c r="A195" s="69"/>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row>
    <row r="196" spans="1:76" s="213" customFormat="1" x14ac:dyDescent="0.2">
      <c r="A196" s="212" t="s">
        <v>5</v>
      </c>
    </row>
    <row r="197" spans="1:76" s="213" customFormat="1" x14ac:dyDescent="0.2">
      <c r="A197" s="214" t="s">
        <v>1901</v>
      </c>
      <c r="BJ197" s="213" t="s">
        <v>1887</v>
      </c>
    </row>
    <row r="198" spans="1:76" s="213" customFormat="1" x14ac:dyDescent="0.2">
      <c r="A198" s="214" t="s">
        <v>943</v>
      </c>
      <c r="BK198" s="213" t="s">
        <v>1886</v>
      </c>
    </row>
    <row r="199" spans="1:76" s="213" customFormat="1" x14ac:dyDescent="0.2">
      <c r="A199" s="214"/>
      <c r="BN199" s="213" t="s">
        <v>1888</v>
      </c>
    </row>
    <row r="200" spans="1:76" s="213" customFormat="1" x14ac:dyDescent="0.2">
      <c r="A200" s="214"/>
      <c r="BN200" s="213" t="s">
        <v>1742</v>
      </c>
    </row>
    <row r="201" spans="1:76" s="213" customFormat="1" x14ac:dyDescent="0.2">
      <c r="A201" s="214"/>
      <c r="BN201" s="213" t="s">
        <v>1740</v>
      </c>
    </row>
    <row r="202" spans="1:76" s="213" customFormat="1" x14ac:dyDescent="0.2">
      <c r="A202" s="214"/>
      <c r="BN202" s="213" t="s">
        <v>2034</v>
      </c>
    </row>
    <row r="203" spans="1:76" s="213" customFormat="1" x14ac:dyDescent="0.2">
      <c r="A203" s="214"/>
      <c r="BN203" s="213" t="s">
        <v>1743</v>
      </c>
    </row>
    <row r="204" spans="1:76" s="213" customFormat="1" x14ac:dyDescent="0.2">
      <c r="A204" s="214"/>
      <c r="BN204" s="213" t="s">
        <v>1724</v>
      </c>
    </row>
    <row r="205" spans="1:76" s="213" customFormat="1" x14ac:dyDescent="0.2">
      <c r="A205" s="214"/>
      <c r="BN205" s="213" t="s">
        <v>1744</v>
      </c>
    </row>
    <row r="206" spans="1:76" s="213" customFormat="1" x14ac:dyDescent="0.2">
      <c r="A206" s="214"/>
      <c r="BN206" s="213" t="s">
        <v>1726</v>
      </c>
    </row>
    <row r="207" spans="1:76" s="213" customFormat="1" x14ac:dyDescent="0.2">
      <c r="A207" s="214"/>
      <c r="BN207" s="213" t="s">
        <v>1727</v>
      </c>
    </row>
    <row r="208" spans="1:76" s="213" customFormat="1" x14ac:dyDescent="0.2">
      <c r="A208" s="214"/>
      <c r="BN208" s="213" t="s">
        <v>1728</v>
      </c>
    </row>
    <row r="209" spans="1:76" s="213" customFormat="1" x14ac:dyDescent="0.2">
      <c r="A209" s="214"/>
      <c r="BN209" s="213" t="s">
        <v>1730</v>
      </c>
    </row>
    <row r="210" spans="1:76" s="213" customFormat="1" x14ac:dyDescent="0.2">
      <c r="A210" s="214"/>
      <c r="BN210" s="213" t="s">
        <v>1990</v>
      </c>
    </row>
    <row r="211" spans="1:76" s="213" customFormat="1" x14ac:dyDescent="0.2">
      <c r="A211" s="214"/>
      <c r="BO211" s="213" t="s">
        <v>1745</v>
      </c>
    </row>
    <row r="212" spans="1:76" s="213" customFormat="1" x14ac:dyDescent="0.2">
      <c r="A212" s="214"/>
      <c r="BO212" s="213" t="s">
        <v>1746</v>
      </c>
    </row>
    <row r="213" spans="1:76" s="213" customFormat="1" x14ac:dyDescent="0.2">
      <c r="A213" s="214"/>
      <c r="BP213" s="213" t="s">
        <v>1702</v>
      </c>
    </row>
    <row r="214" spans="1:76" s="213" customFormat="1" x14ac:dyDescent="0.2">
      <c r="A214" s="214"/>
      <c r="BQ214" s="213" t="s">
        <v>1692</v>
      </c>
    </row>
    <row r="215" spans="1:76" s="213" customFormat="1" x14ac:dyDescent="0.2">
      <c r="A215" s="214"/>
      <c r="BQ215" s="213" t="s">
        <v>1747</v>
      </c>
    </row>
    <row r="216" spans="1:76" s="213" customFormat="1" x14ac:dyDescent="0.2">
      <c r="A216" s="214"/>
      <c r="BQ216" s="213" t="s">
        <v>1712</v>
      </c>
    </row>
    <row r="217" spans="1:76" s="213" customFormat="1" x14ac:dyDescent="0.2">
      <c r="A217" s="214"/>
      <c r="BQ217" s="213" t="s">
        <v>1748</v>
      </c>
    </row>
    <row r="218" spans="1:76" s="213" customFormat="1" x14ac:dyDescent="0.2">
      <c r="A218" s="214"/>
      <c r="BQ218" s="213" t="s">
        <v>1703</v>
      </c>
    </row>
    <row r="219" spans="1:76" s="213" customFormat="1" x14ac:dyDescent="0.2">
      <c r="A219" s="214"/>
      <c r="BQ219" s="213" t="s">
        <v>1947</v>
      </c>
    </row>
    <row r="220" spans="1:76" s="213" customFormat="1" x14ac:dyDescent="0.2">
      <c r="A220" s="214"/>
      <c r="BQ220" s="213" t="s">
        <v>1705</v>
      </c>
    </row>
    <row r="221" spans="1:76" s="213" customFormat="1" x14ac:dyDescent="0.2">
      <c r="A221" s="214"/>
    </row>
    <row r="222" spans="1:76" s="215" customFormat="1" x14ac:dyDescent="0.2">
      <c r="A222" s="214"/>
    </row>
    <row r="223" spans="1:76" x14ac:dyDescent="0.2">
      <c r="A223" s="182" t="s">
        <v>96</v>
      </c>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row>
    <row r="224" spans="1:76" x14ac:dyDescent="0.2">
      <c r="A224" s="69"/>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t="s">
        <v>1749</v>
      </c>
      <c r="BO224" s="33"/>
      <c r="BP224" s="33"/>
      <c r="BQ224" s="33"/>
      <c r="BR224" s="33"/>
      <c r="BS224" s="33"/>
      <c r="BT224" s="33"/>
      <c r="BU224" s="33"/>
      <c r="BV224" s="33"/>
      <c r="BW224" s="33"/>
      <c r="BX224" s="33"/>
    </row>
    <row r="225" spans="1:76" s="33" customFormat="1" x14ac:dyDescent="0.2">
      <c r="A225" s="322"/>
      <c r="BN225" s="33" t="s">
        <v>1740</v>
      </c>
    </row>
    <row r="226" spans="1:76" s="167" customFormat="1" x14ac:dyDescent="0.2">
      <c r="A226" s="69"/>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8"/>
      <c r="BC226" s="168"/>
      <c r="BD226" s="168"/>
      <c r="BE226" s="168"/>
      <c r="BF226" s="168"/>
      <c r="BG226" s="168"/>
      <c r="BH226" s="168"/>
      <c r="BI226" s="168"/>
      <c r="BJ226" s="168"/>
      <c r="BK226" s="168"/>
      <c r="BL226" s="168"/>
      <c r="BM226" s="168"/>
      <c r="BN226" s="168"/>
      <c r="BO226" s="168"/>
      <c r="BP226" s="168"/>
      <c r="BQ226" s="168"/>
      <c r="BR226" s="168"/>
      <c r="BS226" s="168"/>
      <c r="BT226" s="168"/>
      <c r="BU226" s="168"/>
      <c r="BV226" s="168"/>
      <c r="BW226" s="168"/>
      <c r="BX226" s="168"/>
    </row>
    <row r="227" spans="1:76" s="56" customFormat="1" x14ac:dyDescent="0.2">
      <c r="A227" s="182" t="s">
        <v>283</v>
      </c>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row>
    <row r="228" spans="1:76" s="56" customFormat="1" x14ac:dyDescent="0.2">
      <c r="A228" s="6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row>
    <row r="229" spans="1:76" s="167" customFormat="1" x14ac:dyDescent="0.2">
      <c r="A229" s="69"/>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c r="AW229" s="168"/>
      <c r="AX229" s="168"/>
      <c r="AY229" s="168"/>
      <c r="AZ229" s="168"/>
      <c r="BA229" s="168"/>
      <c r="BB229" s="168"/>
      <c r="BC229" s="168"/>
      <c r="BD229" s="168"/>
      <c r="BE229" s="168"/>
      <c r="BF229" s="168"/>
      <c r="BG229" s="168"/>
      <c r="BH229" s="168"/>
      <c r="BI229" s="168"/>
      <c r="BJ229" s="168"/>
      <c r="BK229" s="168"/>
      <c r="BL229" s="168"/>
      <c r="BM229" s="168"/>
      <c r="BN229" s="168"/>
      <c r="BO229" s="168"/>
      <c r="BP229" s="168"/>
      <c r="BQ229" s="168"/>
      <c r="BR229" s="168"/>
      <c r="BS229" s="168"/>
      <c r="BT229" s="168"/>
      <c r="BU229" s="168"/>
      <c r="BV229" s="168"/>
      <c r="BW229" s="168"/>
      <c r="BX229" s="168"/>
    </row>
    <row r="230" spans="1:76" x14ac:dyDescent="0.2">
      <c r="A230" s="182" t="s">
        <v>7</v>
      </c>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row>
    <row r="231" spans="1:76" x14ac:dyDescent="0.2">
      <c r="A231" s="69"/>
      <c r="B231" s="33"/>
      <c r="C231" s="33"/>
      <c r="D231" s="33"/>
      <c r="E231" s="33"/>
      <c r="F231" s="33"/>
      <c r="G231" s="33"/>
      <c r="H231" s="33"/>
      <c r="I231" s="33"/>
      <c r="J231" s="33"/>
      <c r="K231" s="33"/>
      <c r="L231" s="33"/>
      <c r="M231" s="33"/>
      <c r="N231" s="33"/>
      <c r="O231" s="33"/>
      <c r="P231" s="33"/>
      <c r="Q231" s="33"/>
      <c r="R231" s="33"/>
      <c r="S231" s="33"/>
      <c r="T231" s="33" t="s">
        <v>1750</v>
      </c>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row>
    <row r="232" spans="1:76" x14ac:dyDescent="0.2">
      <c r="A232" s="69"/>
      <c r="B232" s="33"/>
      <c r="C232" s="33"/>
      <c r="D232" s="33"/>
      <c r="E232" s="33"/>
      <c r="F232" s="33"/>
      <c r="G232" s="33"/>
      <c r="H232" s="33"/>
      <c r="I232" s="33"/>
      <c r="J232" s="33"/>
      <c r="K232" s="33"/>
      <c r="L232" s="33"/>
      <c r="M232" s="33"/>
      <c r="N232" s="33"/>
      <c r="O232" s="33"/>
      <c r="P232" s="33"/>
      <c r="Q232" s="33"/>
      <c r="R232" s="33"/>
      <c r="S232" s="33"/>
      <c r="T232" s="33" t="s">
        <v>2127</v>
      </c>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row>
    <row r="233" spans="1:76" x14ac:dyDescent="0.2">
      <c r="A233" s="69"/>
      <c r="B233" s="33"/>
      <c r="C233" s="33"/>
      <c r="D233" s="33"/>
      <c r="E233" s="33"/>
      <c r="F233" s="33"/>
      <c r="G233" s="33"/>
      <c r="H233" s="33"/>
      <c r="I233" s="33"/>
      <c r="J233" s="33"/>
      <c r="K233" s="33"/>
      <c r="L233" s="33"/>
      <c r="M233" s="33"/>
      <c r="N233" s="33"/>
      <c r="O233" s="33"/>
      <c r="P233" s="33"/>
      <c r="Q233" s="33"/>
      <c r="R233" s="33"/>
      <c r="S233" s="33"/>
      <c r="T233" s="33"/>
      <c r="U233" s="33"/>
      <c r="V233" s="33"/>
      <c r="W233" s="33" t="s">
        <v>2126</v>
      </c>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row>
    <row r="234" spans="1:76" x14ac:dyDescent="0.2">
      <c r="A234" s="69"/>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row>
    <row r="235" spans="1:76" x14ac:dyDescent="0.2">
      <c r="A235" s="69"/>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row>
    <row r="236" spans="1:76" x14ac:dyDescent="0.2">
      <c r="A236" s="69"/>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t="s">
        <v>1954</v>
      </c>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row>
    <row r="237" spans="1:76" x14ac:dyDescent="0.2">
      <c r="A237" s="69"/>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t="s">
        <v>1955</v>
      </c>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R237" s="33"/>
      <c r="BS237" s="33"/>
      <c r="BT237" s="33"/>
      <c r="BU237" s="33"/>
      <c r="BV237" s="33"/>
      <c r="BW237" s="33"/>
      <c r="BX237" s="33"/>
    </row>
    <row r="238" spans="1:76" x14ac:dyDescent="0.2">
      <c r="A238" s="69"/>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t="s">
        <v>1956</v>
      </c>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R238" s="33"/>
      <c r="BS238" s="33"/>
      <c r="BT238" s="33"/>
      <c r="BU238" s="33"/>
      <c r="BV238" s="33"/>
      <c r="BW238" s="33"/>
      <c r="BX238" s="33"/>
    </row>
    <row r="239" spans="1:76" x14ac:dyDescent="0.2">
      <c r="A239" s="69"/>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R239" s="33"/>
      <c r="BS239" s="33"/>
      <c r="BT239" s="33"/>
      <c r="BU239" s="33"/>
      <c r="BV239" s="33"/>
      <c r="BW239" s="33"/>
      <c r="BX239" s="33"/>
    </row>
    <row r="240" spans="1:76" s="167" customFormat="1" x14ac:dyDescent="0.2">
      <c r="A240" s="69"/>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row>
    <row r="241" spans="1:76" s="225" customFormat="1" x14ac:dyDescent="0.2">
      <c r="A241" s="224" t="s">
        <v>129</v>
      </c>
    </row>
    <row r="242" spans="1:76" s="225" customFormat="1" x14ac:dyDescent="0.2">
      <c r="A242" s="226"/>
      <c r="P242" s="225" t="s">
        <v>1751</v>
      </c>
    </row>
    <row r="243" spans="1:76" s="225" customFormat="1" x14ac:dyDescent="0.2">
      <c r="A243" s="226"/>
    </row>
    <row r="244" spans="1:76" s="225" customFormat="1" x14ac:dyDescent="0.2">
      <c r="A244" s="226"/>
      <c r="AO244" s="225" t="s">
        <v>1752</v>
      </c>
    </row>
    <row r="245" spans="1:76" s="225" customFormat="1" x14ac:dyDescent="0.2">
      <c r="A245" s="226"/>
    </row>
    <row r="246" spans="1:76" s="225" customFormat="1" x14ac:dyDescent="0.2">
      <c r="A246" s="226"/>
    </row>
    <row r="247" spans="1:76" s="225" customFormat="1" x14ac:dyDescent="0.2">
      <c r="A247" s="226"/>
    </row>
    <row r="248" spans="1:76" s="225" customFormat="1" x14ac:dyDescent="0.2">
      <c r="A248" s="226"/>
      <c r="P248" s="229"/>
    </row>
    <row r="249" spans="1:76" s="228" customFormat="1" x14ac:dyDescent="0.2">
      <c r="A249" s="226"/>
    </row>
    <row r="250" spans="1:76" x14ac:dyDescent="0.2">
      <c r="A250" s="182" t="s">
        <v>585</v>
      </c>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row>
    <row r="251" spans="1:76" x14ac:dyDescent="0.2">
      <c r="A251" s="69"/>
      <c r="B251" s="33"/>
      <c r="C251" s="33"/>
      <c r="D251" s="33" t="s">
        <v>1753</v>
      </c>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row>
    <row r="252" spans="1:76" x14ac:dyDescent="0.2">
      <c r="A252" s="69"/>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t="s">
        <v>1754</v>
      </c>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row>
    <row r="253" spans="1:76" x14ac:dyDescent="0.2">
      <c r="A253" s="69"/>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t="s">
        <v>1755</v>
      </c>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row>
    <row r="254" spans="1:76" x14ac:dyDescent="0.2">
      <c r="A254" s="69"/>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t="s">
        <v>1756</v>
      </c>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row>
    <row r="255" spans="1:76" x14ac:dyDescent="0.2">
      <c r="A255" s="69"/>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t="s">
        <v>1757</v>
      </c>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row>
    <row r="256" spans="1:76" x14ac:dyDescent="0.2">
      <c r="A256" s="69"/>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row>
    <row r="257" spans="1:76" x14ac:dyDescent="0.2">
      <c r="A257" s="69"/>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row>
    <row r="258" spans="1:76" s="167" customFormat="1" x14ac:dyDescent="0.2">
      <c r="A258" s="69"/>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168"/>
      <c r="BM258" s="168"/>
      <c r="BN258" s="168"/>
      <c r="BO258" s="168"/>
      <c r="BP258" s="168"/>
      <c r="BQ258" s="168"/>
      <c r="BR258" s="168"/>
      <c r="BS258" s="168"/>
      <c r="BT258" s="168"/>
      <c r="BU258" s="168"/>
      <c r="BV258" s="168"/>
      <c r="BW258" s="168"/>
      <c r="BX258" s="168"/>
    </row>
    <row r="259" spans="1:76" x14ac:dyDescent="0.2">
      <c r="A259" s="182" t="s">
        <v>10</v>
      </c>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row>
    <row r="260" spans="1:76" x14ac:dyDescent="0.2">
      <c r="A260" s="69"/>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t="s">
        <v>1758</v>
      </c>
      <c r="BM260" s="33"/>
      <c r="BN260" s="33"/>
      <c r="BO260" s="33"/>
      <c r="BP260" s="33"/>
      <c r="BQ260" s="33"/>
      <c r="BR260" s="33"/>
      <c r="BS260" s="33"/>
      <c r="BT260" s="33"/>
      <c r="BU260" s="33"/>
      <c r="BV260" s="33"/>
      <c r="BW260" s="33"/>
      <c r="BX260" s="33"/>
    </row>
    <row r="261" spans="1:76" s="167" customFormat="1" x14ac:dyDescent="0.2">
      <c r="A261" s="69"/>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row>
    <row r="262" spans="1:76" s="56" customFormat="1" x14ac:dyDescent="0.2">
      <c r="A262" s="182" t="s">
        <v>945</v>
      </c>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row>
    <row r="263" spans="1:76" s="56" customFormat="1" x14ac:dyDescent="0.2">
      <c r="A263" s="6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t="s">
        <v>2386</v>
      </c>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row>
    <row r="264" spans="1:76" s="56" customFormat="1" x14ac:dyDescent="0.2">
      <c r="A264" s="6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t="s">
        <v>1759</v>
      </c>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row>
    <row r="265" spans="1:76" s="56" customFormat="1" x14ac:dyDescent="0.2">
      <c r="A265" s="6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row>
    <row r="266" spans="1:76" s="56" customFormat="1" x14ac:dyDescent="0.2">
      <c r="A266" s="6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row>
    <row r="267" spans="1:76" s="167" customFormat="1" x14ac:dyDescent="0.2">
      <c r="A267" s="181"/>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row>
    <row r="268" spans="1:76" s="56" customFormat="1" x14ac:dyDescent="0.2">
      <c r="A268" s="69" t="s">
        <v>951</v>
      </c>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row>
    <row r="269" spans="1:76" s="56" customFormat="1" x14ac:dyDescent="0.2">
      <c r="A269" s="69" t="s">
        <v>952</v>
      </c>
      <c r="B269" s="5"/>
      <c r="C269" s="580" t="s">
        <v>2242</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row>
    <row r="270" spans="1:76" s="56" customFormat="1" x14ac:dyDescent="0.2">
      <c r="A270" s="69" t="s">
        <v>209</v>
      </c>
      <c r="B270" s="5"/>
      <c r="C270" s="5"/>
      <c r="D270" s="5"/>
      <c r="E270" s="5"/>
      <c r="F270" s="5"/>
      <c r="G270" s="5"/>
      <c r="H270" s="5"/>
      <c r="I270" s="5"/>
      <c r="J270" s="5"/>
      <c r="K270" s="5"/>
      <c r="L270" s="5" t="s">
        <v>2236</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Q270" s="5"/>
      <c r="BR270" s="5"/>
      <c r="BS270" s="5"/>
      <c r="BT270" s="5"/>
      <c r="BU270" s="5"/>
      <c r="BV270" s="5"/>
      <c r="BW270" s="5"/>
      <c r="BX270" s="5"/>
    </row>
    <row r="271" spans="1:76" s="56" customFormat="1" x14ac:dyDescent="0.2">
      <c r="A271" s="6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t="s">
        <v>2187</v>
      </c>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row>
    <row r="272" spans="1:76" s="56" customFormat="1" x14ac:dyDescent="0.2">
      <c r="A272" s="6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t="s">
        <v>2188</v>
      </c>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Q272" s="5"/>
      <c r="BR272" s="5"/>
      <c r="BS272" s="5"/>
      <c r="BT272" s="5"/>
      <c r="BU272" s="5"/>
      <c r="BV272" s="5"/>
      <c r="BW272" s="5"/>
      <c r="BX272" s="5"/>
    </row>
    <row r="273" spans="1:92" s="56" customFormat="1" x14ac:dyDescent="0.2">
      <c r="A273" s="6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t="s">
        <v>2243</v>
      </c>
      <c r="BQ273" s="5"/>
      <c r="BR273" s="5"/>
      <c r="BS273" s="5"/>
      <c r="BT273" s="5"/>
      <c r="BU273" s="5"/>
      <c r="BV273" s="5"/>
      <c r="BW273" s="5"/>
      <c r="BX273" s="5"/>
    </row>
    <row r="274" spans="1:92" s="56" customFormat="1" x14ac:dyDescent="0.2">
      <c r="A274" s="6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CN274" s="56" t="s">
        <v>1760</v>
      </c>
    </row>
    <row r="275" spans="1:92" s="167" customFormat="1" x14ac:dyDescent="0.2">
      <c r="A275" s="69"/>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row>
    <row r="276" spans="1:92" x14ac:dyDescent="0.2">
      <c r="A276" s="182" t="s">
        <v>11</v>
      </c>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row>
    <row r="277" spans="1:92" x14ac:dyDescent="0.2">
      <c r="A277" s="69" t="s">
        <v>953</v>
      </c>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row>
    <row r="278" spans="1:92" s="56" customFormat="1" x14ac:dyDescent="0.2">
      <c r="A278" s="69" t="s">
        <v>954</v>
      </c>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t="s">
        <v>2243</v>
      </c>
      <c r="BQ278" s="5"/>
      <c r="BR278" s="5"/>
      <c r="BS278" s="5"/>
      <c r="BT278" s="5"/>
      <c r="BU278" s="5"/>
      <c r="BV278" s="5"/>
      <c r="BW278" s="5"/>
      <c r="BX278" s="5"/>
    </row>
    <row r="279" spans="1:92" s="56" customFormat="1" x14ac:dyDescent="0.2">
      <c r="A279" s="6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CN279" s="56" t="s">
        <v>1760</v>
      </c>
    </row>
    <row r="280" spans="1:92" s="167" customFormat="1" x14ac:dyDescent="0.2">
      <c r="A280" s="69"/>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row>
    <row r="281" spans="1:92" x14ac:dyDescent="0.2">
      <c r="A281" s="182" t="s">
        <v>94</v>
      </c>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row>
    <row r="282" spans="1:92" x14ac:dyDescent="0.2">
      <c r="A282" s="69"/>
      <c r="B282" s="33"/>
      <c r="C282" s="33"/>
      <c r="D282" s="33"/>
      <c r="E282" s="1" t="s">
        <v>1761</v>
      </c>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row>
    <row r="283" spans="1:92" x14ac:dyDescent="0.2">
      <c r="A283" s="69"/>
      <c r="B283" s="33"/>
      <c r="C283" s="33"/>
      <c r="D283" s="33"/>
      <c r="F283" s="33"/>
      <c r="G283" s="33" t="s">
        <v>2312</v>
      </c>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row>
    <row r="284" spans="1:92" x14ac:dyDescent="0.2">
      <c r="A284" s="69"/>
      <c r="B284" s="33"/>
      <c r="C284" s="33"/>
      <c r="D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row>
    <row r="285" spans="1:92" x14ac:dyDescent="0.2">
      <c r="A285" s="69"/>
      <c r="B285" s="33"/>
      <c r="C285" s="33"/>
      <c r="D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row>
    <row r="286" spans="1:92" x14ac:dyDescent="0.2">
      <c r="A286" s="69"/>
      <c r="B286" s="33"/>
      <c r="C286" s="33"/>
      <c r="D286" s="33"/>
      <c r="F286" s="33"/>
      <c r="G286" s="33"/>
      <c r="H286" s="33"/>
      <c r="I286" s="33"/>
      <c r="J286" s="33"/>
      <c r="K286" s="33"/>
      <c r="L286" s="33"/>
      <c r="M286" s="33"/>
      <c r="N286" s="33"/>
      <c r="O286" s="33"/>
      <c r="P286" s="33"/>
      <c r="Q286" s="33"/>
      <c r="R286" s="33" t="s">
        <v>1762</v>
      </c>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row>
    <row r="287" spans="1:92" s="56" customFormat="1" x14ac:dyDescent="0.2">
      <c r="A287" s="6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t="s">
        <v>2187</v>
      </c>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row>
    <row r="288" spans="1:92" s="56" customFormat="1" x14ac:dyDescent="0.2">
      <c r="A288" s="6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t="s">
        <v>2188</v>
      </c>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Q288" s="5"/>
      <c r="BR288" s="5"/>
      <c r="BS288" s="5"/>
      <c r="BT288" s="5"/>
      <c r="BU288" s="5"/>
      <c r="BV288" s="5"/>
      <c r="BW288" s="5"/>
      <c r="BX288" s="5"/>
    </row>
    <row r="289" spans="1:101" x14ac:dyDescent="0.2">
      <c r="A289" s="69"/>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row>
    <row r="290" spans="1:101" x14ac:dyDescent="0.2">
      <c r="A290" s="69"/>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t="s">
        <v>1763</v>
      </c>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row>
    <row r="291" spans="1:101" x14ac:dyDescent="0.2">
      <c r="A291" s="69"/>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row>
    <row r="292" spans="1:101" x14ac:dyDescent="0.2">
      <c r="A292" s="69"/>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t="s">
        <v>2314</v>
      </c>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row>
    <row r="293" spans="1:101" x14ac:dyDescent="0.2">
      <c r="A293" s="69"/>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row>
    <row r="294" spans="1:101" x14ac:dyDescent="0.2">
      <c r="A294" s="69"/>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t="s">
        <v>2465</v>
      </c>
      <c r="BN294" s="33"/>
      <c r="BO294" s="33"/>
      <c r="BP294" s="33"/>
      <c r="BQ294" s="33"/>
      <c r="BR294" s="33"/>
      <c r="BS294" s="33"/>
      <c r="BT294" s="33"/>
      <c r="BU294" s="33"/>
      <c r="BV294" s="33"/>
      <c r="BW294" s="33"/>
      <c r="BX294" s="33"/>
    </row>
    <row r="295" spans="1:101" x14ac:dyDescent="0.2">
      <c r="A295" s="69"/>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t="s">
        <v>1765</v>
      </c>
      <c r="BO295" s="33"/>
      <c r="BP295" s="33"/>
      <c r="BQ295" s="33"/>
      <c r="BR295" s="33"/>
      <c r="BS295" s="33"/>
      <c r="BT295" s="33"/>
      <c r="BU295" s="33"/>
      <c r="BV295" s="33"/>
      <c r="BW295" s="33"/>
      <c r="BX295" s="33"/>
    </row>
    <row r="296" spans="1:101" x14ac:dyDescent="0.2">
      <c r="A296" s="69"/>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t="s">
        <v>2464</v>
      </c>
      <c r="BO296" s="33"/>
      <c r="BP296" s="33"/>
      <c r="BQ296" s="33"/>
      <c r="BR296" s="33"/>
      <c r="BS296" s="33"/>
      <c r="BT296" s="33"/>
      <c r="BU296" s="33"/>
      <c r="BV296" s="33"/>
      <c r="BW296" s="33"/>
      <c r="BX296" s="33"/>
    </row>
    <row r="297" spans="1:101" x14ac:dyDescent="0.2">
      <c r="A297" s="69"/>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t="s">
        <v>1766</v>
      </c>
      <c r="BU297" s="33"/>
      <c r="BV297" s="33"/>
      <c r="BW297" s="33"/>
      <c r="BX297" s="33"/>
    </row>
    <row r="298" spans="1:101" x14ac:dyDescent="0.2">
      <c r="A298" s="69"/>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t="s">
        <v>1767</v>
      </c>
      <c r="BV298" s="33"/>
      <c r="BW298" s="33"/>
      <c r="BX298" s="33"/>
    </row>
    <row r="299" spans="1:101" x14ac:dyDescent="0.2">
      <c r="A299" s="69"/>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CG299" s="1" t="s">
        <v>2295</v>
      </c>
    </row>
    <row r="300" spans="1:101" x14ac:dyDescent="0.2">
      <c r="A300" s="69"/>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row>
    <row r="301" spans="1:101" x14ac:dyDescent="0.2">
      <c r="A301" s="69"/>
      <c r="B301" s="33"/>
      <c r="C301" s="33"/>
      <c r="D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CU301" s="1" t="s">
        <v>1768</v>
      </c>
    </row>
    <row r="302" spans="1:101" x14ac:dyDescent="0.2">
      <c r="A302" s="69"/>
      <c r="B302" s="33"/>
      <c r="C302" s="33"/>
      <c r="D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CU302" s="1" t="s">
        <v>1769</v>
      </c>
    </row>
    <row r="303" spans="1:101" x14ac:dyDescent="0.2">
      <c r="A303" s="69"/>
      <c r="B303" s="33"/>
      <c r="C303" s="33"/>
      <c r="D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CU303" s="1" t="s">
        <v>2313</v>
      </c>
    </row>
    <row r="304" spans="1:101" x14ac:dyDescent="0.2">
      <c r="A304" s="69"/>
      <c r="B304" s="33"/>
      <c r="C304" s="33"/>
      <c r="D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CW304" s="1" t="s">
        <v>1770</v>
      </c>
    </row>
    <row r="305" spans="1:92" s="167" customFormat="1" x14ac:dyDescent="0.2">
      <c r="A305" s="69"/>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W305" s="168"/>
      <c r="AX305" s="168"/>
      <c r="AY305" s="168"/>
      <c r="AZ305" s="168"/>
      <c r="BA305" s="168"/>
      <c r="BB305" s="168"/>
      <c r="BC305" s="168"/>
      <c r="BD305" s="168"/>
      <c r="BE305" s="168"/>
      <c r="BF305" s="168"/>
      <c r="BG305" s="168"/>
      <c r="BH305" s="168"/>
      <c r="BI305" s="168"/>
      <c r="BJ305" s="168"/>
      <c r="BK305" s="168"/>
      <c r="BL305" s="168"/>
      <c r="BM305" s="168"/>
      <c r="BN305" s="168"/>
      <c r="BO305" s="168"/>
      <c r="BP305" s="168"/>
      <c r="BQ305" s="168"/>
      <c r="BR305" s="168"/>
      <c r="BS305" s="168"/>
      <c r="BT305" s="168"/>
      <c r="BU305" s="168"/>
      <c r="BV305" s="168"/>
      <c r="BW305" s="168"/>
      <c r="BX305" s="168"/>
    </row>
    <row r="306" spans="1:92" s="165" customFormat="1" x14ac:dyDescent="0.2">
      <c r="A306" s="182" t="s">
        <v>946</v>
      </c>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6"/>
    </row>
    <row r="307" spans="1:92" s="56" customFormat="1" x14ac:dyDescent="0.2">
      <c r="A307" s="69" t="s">
        <v>943</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row>
    <row r="308" spans="1:92" x14ac:dyDescent="0.2">
      <c r="A308" s="69"/>
      <c r="B308" s="33"/>
      <c r="C308" s="33"/>
      <c r="D308" s="33"/>
      <c r="F308" s="33"/>
      <c r="G308" s="33"/>
      <c r="H308" s="33"/>
      <c r="I308" s="33"/>
      <c r="J308" s="33"/>
      <c r="K308" s="33" t="s">
        <v>1771</v>
      </c>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row>
    <row r="309" spans="1:92" x14ac:dyDescent="0.2">
      <c r="A309" s="69"/>
      <c r="B309" s="33"/>
      <c r="C309" s="33"/>
      <c r="D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t="s">
        <v>1764</v>
      </c>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row>
    <row r="310" spans="1:92" x14ac:dyDescent="0.2">
      <c r="A310" s="69"/>
      <c r="B310" s="33"/>
      <c r="C310" s="33"/>
      <c r="D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t="s">
        <v>1772</v>
      </c>
      <c r="BG310" s="33"/>
      <c r="BH310" s="33"/>
      <c r="BI310" s="33"/>
      <c r="BJ310" s="33"/>
      <c r="BK310" s="33"/>
      <c r="BL310" s="33"/>
      <c r="BM310" s="33"/>
      <c r="BN310" s="33"/>
      <c r="BO310" s="33"/>
      <c r="BP310" s="33"/>
      <c r="BQ310" s="33"/>
      <c r="BR310" s="33"/>
      <c r="BS310" s="33"/>
      <c r="BT310" s="33"/>
      <c r="BU310" s="33"/>
      <c r="BV310" s="33"/>
      <c r="BW310" s="33"/>
      <c r="BX310" s="33"/>
    </row>
    <row r="311" spans="1:92" x14ac:dyDescent="0.2">
      <c r="A311" s="69"/>
      <c r="B311" s="33"/>
      <c r="C311" s="33"/>
      <c r="D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CN311" s="56" t="s">
        <v>1760</v>
      </c>
    </row>
    <row r="312" spans="1:92" x14ac:dyDescent="0.2">
      <c r="A312" s="69"/>
      <c r="B312" s="33"/>
      <c r="C312" s="33"/>
      <c r="D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row>
    <row r="313" spans="1:92" s="167" customFormat="1" x14ac:dyDescent="0.2">
      <c r="A313" s="181"/>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c r="BD313" s="168"/>
      <c r="BE313" s="168"/>
      <c r="BF313" s="168"/>
      <c r="BG313" s="168"/>
      <c r="BH313" s="168"/>
      <c r="BI313" s="168"/>
      <c r="BJ313" s="168"/>
      <c r="BK313" s="168"/>
      <c r="BL313" s="168"/>
      <c r="BM313" s="168"/>
      <c r="BN313" s="168"/>
      <c r="BO313" s="168"/>
      <c r="BP313" s="168"/>
      <c r="BQ313" s="168"/>
      <c r="BR313" s="168"/>
      <c r="BS313" s="168"/>
      <c r="BT313" s="168"/>
      <c r="BU313" s="168"/>
      <c r="BV313" s="168"/>
      <c r="BW313" s="168"/>
      <c r="BX313" s="168"/>
    </row>
    <row r="314" spans="1:92" s="249" customFormat="1" x14ac:dyDescent="0.2">
      <c r="A314" s="248" t="s">
        <v>220</v>
      </c>
    </row>
    <row r="315" spans="1:92" s="249" customFormat="1" x14ac:dyDescent="0.2">
      <c r="A315" s="250"/>
      <c r="G315" s="249" t="s">
        <v>1773</v>
      </c>
    </row>
    <row r="316" spans="1:92" s="249" customFormat="1" x14ac:dyDescent="0.2">
      <c r="A316" s="250"/>
      <c r="AT316" s="249" t="s">
        <v>2323</v>
      </c>
    </row>
    <row r="317" spans="1:92" s="249" customFormat="1" x14ac:dyDescent="0.2">
      <c r="A317" s="250"/>
      <c r="AT317" s="249" t="s">
        <v>2324</v>
      </c>
    </row>
    <row r="318" spans="1:92" s="249" customFormat="1" x14ac:dyDescent="0.2">
      <c r="A318" s="250"/>
      <c r="AU318" s="249" t="s">
        <v>2325</v>
      </c>
    </row>
    <row r="319" spans="1:92" s="249" customFormat="1" x14ac:dyDescent="0.2">
      <c r="A319" s="250"/>
      <c r="AU319" s="249" t="s">
        <v>2326</v>
      </c>
    </row>
    <row r="320" spans="1:92" s="249" customFormat="1" x14ac:dyDescent="0.2">
      <c r="A320" s="250"/>
      <c r="AU320" s="249" t="s">
        <v>2327</v>
      </c>
    </row>
    <row r="321" spans="1:49" s="249" customFormat="1" x14ac:dyDescent="0.2">
      <c r="A321" s="250"/>
      <c r="AU321" s="249" t="s">
        <v>2328</v>
      </c>
    </row>
    <row r="322" spans="1:49" s="524" customFormat="1" x14ac:dyDescent="0.2">
      <c r="A322" s="250"/>
      <c r="AU322" s="524" t="s">
        <v>2329</v>
      </c>
    </row>
    <row r="323" spans="1:49" s="249" customFormat="1" x14ac:dyDescent="0.2">
      <c r="A323" s="250"/>
      <c r="AU323" s="249" t="s">
        <v>2330</v>
      </c>
    </row>
    <row r="324" spans="1:49" s="249" customFormat="1" x14ac:dyDescent="0.2">
      <c r="A324" s="250"/>
      <c r="AU324" s="249" t="s">
        <v>2331</v>
      </c>
    </row>
    <row r="325" spans="1:49" s="249" customFormat="1" x14ac:dyDescent="0.2">
      <c r="A325" s="250"/>
      <c r="AU325" s="249" t="s">
        <v>2332</v>
      </c>
    </row>
    <row r="326" spans="1:49" s="249" customFormat="1" x14ac:dyDescent="0.2">
      <c r="A326" s="250"/>
      <c r="AU326" s="249" t="s">
        <v>1776</v>
      </c>
    </row>
    <row r="327" spans="1:49" s="249" customFormat="1" x14ac:dyDescent="0.2">
      <c r="A327" s="250"/>
      <c r="AU327" s="249" t="s">
        <v>1777</v>
      </c>
    </row>
    <row r="328" spans="1:49" s="249" customFormat="1" x14ac:dyDescent="0.2">
      <c r="A328" s="250"/>
      <c r="AU328" s="249" t="s">
        <v>2333</v>
      </c>
    </row>
    <row r="329" spans="1:49" s="249" customFormat="1" x14ac:dyDescent="0.2">
      <c r="A329" s="250"/>
      <c r="AU329" s="249" t="s">
        <v>2334</v>
      </c>
    </row>
    <row r="330" spans="1:49" s="249" customFormat="1" x14ac:dyDescent="0.2">
      <c r="A330" s="250"/>
      <c r="AV330" s="249" t="s">
        <v>2335</v>
      </c>
    </row>
    <row r="331" spans="1:49" s="249" customFormat="1" x14ac:dyDescent="0.2">
      <c r="A331" s="250"/>
      <c r="AV331" s="249" t="s">
        <v>2336</v>
      </c>
    </row>
    <row r="332" spans="1:49" s="249" customFormat="1" x14ac:dyDescent="0.2">
      <c r="A332" s="250"/>
      <c r="AV332" s="249" t="s">
        <v>2337</v>
      </c>
    </row>
    <row r="333" spans="1:49" s="249" customFormat="1" x14ac:dyDescent="0.2">
      <c r="A333" s="250"/>
      <c r="AV333" s="249" t="s">
        <v>1778</v>
      </c>
    </row>
    <row r="334" spans="1:49" s="249" customFormat="1" x14ac:dyDescent="0.2">
      <c r="A334" s="250"/>
      <c r="AW334" s="249" t="s">
        <v>1779</v>
      </c>
    </row>
    <row r="335" spans="1:49" s="249" customFormat="1" x14ac:dyDescent="0.2">
      <c r="A335" s="250"/>
      <c r="AW335" s="249" t="s">
        <v>1780</v>
      </c>
    </row>
    <row r="336" spans="1:49" s="249" customFormat="1" x14ac:dyDescent="0.2">
      <c r="A336" s="250"/>
    </row>
    <row r="337" spans="1:101" s="249" customFormat="1" x14ac:dyDescent="0.2">
      <c r="A337" s="250"/>
      <c r="BQ337" s="249" t="s">
        <v>2340</v>
      </c>
    </row>
    <row r="338" spans="1:101" s="249" customFormat="1" x14ac:dyDescent="0.2">
      <c r="A338" s="250"/>
      <c r="BQ338" s="249" t="s">
        <v>2342</v>
      </c>
    </row>
    <row r="339" spans="1:101" s="249" customFormat="1" x14ac:dyDescent="0.2">
      <c r="A339" s="250"/>
      <c r="BS339" s="249" t="s">
        <v>2341</v>
      </c>
    </row>
    <row r="340" spans="1:101" s="249" customFormat="1" x14ac:dyDescent="0.2">
      <c r="A340" s="250"/>
    </row>
    <row r="341" spans="1:101" s="249" customFormat="1" x14ac:dyDescent="0.2">
      <c r="A341" s="250"/>
    </row>
    <row r="342" spans="1:101" s="249" customFormat="1" x14ac:dyDescent="0.2">
      <c r="A342" s="250"/>
    </row>
    <row r="343" spans="1:101" s="249" customFormat="1" x14ac:dyDescent="0.2">
      <c r="A343" s="250"/>
      <c r="CU343" s="249" t="s">
        <v>1768</v>
      </c>
    </row>
    <row r="344" spans="1:101" s="249" customFormat="1" x14ac:dyDescent="0.2">
      <c r="A344" s="250"/>
      <c r="CU344" s="249" t="s">
        <v>1769</v>
      </c>
    </row>
    <row r="345" spans="1:101" s="249" customFormat="1" x14ac:dyDescent="0.2">
      <c r="A345" s="250"/>
      <c r="CU345" s="249" t="s">
        <v>2313</v>
      </c>
    </row>
    <row r="346" spans="1:101" s="249" customFormat="1" x14ac:dyDescent="0.2">
      <c r="A346" s="250"/>
      <c r="CW346" s="249" t="s">
        <v>1770</v>
      </c>
    </row>
    <row r="347" spans="1:101" s="249" customFormat="1" x14ac:dyDescent="0.2">
      <c r="A347" s="250"/>
    </row>
    <row r="348" spans="1:101" s="249" customFormat="1" x14ac:dyDescent="0.2">
      <c r="A348" s="250"/>
    </row>
    <row r="349" spans="1:101" s="249" customFormat="1" x14ac:dyDescent="0.2">
      <c r="A349" s="250"/>
    </row>
    <row r="350" spans="1:101" s="251" customFormat="1" x14ac:dyDescent="0.2">
      <c r="A350" s="250"/>
    </row>
    <row r="351" spans="1:101" x14ac:dyDescent="0.2">
      <c r="A351" s="182" t="s">
        <v>128</v>
      </c>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row>
    <row r="352" spans="1:101" x14ac:dyDescent="0.2">
      <c r="A352" s="69"/>
      <c r="B352" s="33"/>
      <c r="C352" s="33"/>
      <c r="D352" s="33"/>
      <c r="E352" s="33"/>
      <c r="F352" s="33"/>
      <c r="G352" s="33"/>
      <c r="H352" s="33"/>
      <c r="I352" s="33"/>
      <c r="J352" s="33"/>
      <c r="K352" s="33"/>
      <c r="L352" s="33"/>
      <c r="M352" s="33"/>
      <c r="N352" s="33"/>
      <c r="O352" s="33"/>
      <c r="P352" s="33"/>
      <c r="Q352" s="33" t="s">
        <v>1781</v>
      </c>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row>
    <row r="353" spans="1:96" x14ac:dyDescent="0.2">
      <c r="A353" s="69"/>
      <c r="B353" s="33"/>
      <c r="C353" s="33"/>
      <c r="D353" s="33"/>
      <c r="E353" s="33"/>
      <c r="F353" s="33"/>
      <c r="G353" s="33"/>
      <c r="H353" s="33"/>
      <c r="I353" s="33"/>
      <c r="J353" s="33"/>
      <c r="K353" s="33"/>
      <c r="L353" s="33"/>
      <c r="M353" s="33"/>
      <c r="N353" s="33"/>
      <c r="O353" s="33"/>
      <c r="P353" s="33"/>
      <c r="Q353" s="33"/>
      <c r="R353" s="33"/>
      <c r="S353" s="33" t="s">
        <v>1782</v>
      </c>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row>
    <row r="354" spans="1:96" x14ac:dyDescent="0.2">
      <c r="A354" s="69"/>
      <c r="B354" s="33"/>
      <c r="C354" s="33"/>
      <c r="D354" s="33"/>
      <c r="E354" s="33"/>
      <c r="F354" s="33"/>
      <c r="G354" s="33"/>
      <c r="H354" s="33"/>
      <c r="I354" s="33"/>
      <c r="J354" s="33"/>
      <c r="K354" s="33"/>
      <c r="L354" s="33"/>
      <c r="M354" s="33"/>
      <c r="N354" s="33"/>
      <c r="O354" s="33"/>
      <c r="P354" s="33"/>
      <c r="Q354" s="33"/>
      <c r="R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t="s">
        <v>1783</v>
      </c>
      <c r="BM354" s="33"/>
      <c r="BN354" s="33"/>
      <c r="BO354" s="33"/>
      <c r="BP354" s="33"/>
      <c r="BQ354" s="33"/>
      <c r="BR354" s="33"/>
      <c r="BS354" s="33"/>
      <c r="BT354" s="33"/>
      <c r="BU354" s="33"/>
      <c r="BV354" s="33"/>
      <c r="BW354" s="33"/>
      <c r="BX354" s="33"/>
    </row>
    <row r="355" spans="1:96" x14ac:dyDescent="0.2">
      <c r="A355" s="69"/>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5"/>
      <c r="BM355" s="5" t="s">
        <v>1784</v>
      </c>
      <c r="BN355" s="33"/>
      <c r="BO355" s="33"/>
      <c r="BP355" s="33"/>
      <c r="BQ355" s="33"/>
      <c r="BR355" s="33"/>
      <c r="BS355" s="33"/>
      <c r="BT355" s="33"/>
      <c r="BU355" s="33"/>
      <c r="BV355" s="33"/>
      <c r="BW355" s="33"/>
      <c r="BX355" s="33"/>
    </row>
    <row r="356" spans="1:96" x14ac:dyDescent="0.2">
      <c r="A356" s="69"/>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row>
    <row r="357" spans="1:96" x14ac:dyDescent="0.2">
      <c r="A357" s="69"/>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row>
    <row r="358" spans="1:96" x14ac:dyDescent="0.2">
      <c r="A358" s="69"/>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CO358" s="1" t="s">
        <v>1785</v>
      </c>
    </row>
    <row r="359" spans="1:96" x14ac:dyDescent="0.2">
      <c r="A359" s="69"/>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CO359" s="1" t="s">
        <v>1786</v>
      </c>
    </row>
    <row r="360" spans="1:96" s="167" customFormat="1" x14ac:dyDescent="0.2">
      <c r="A360" s="69"/>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c r="BD360" s="168"/>
      <c r="BE360" s="168"/>
      <c r="BF360" s="168"/>
      <c r="BG360" s="168"/>
      <c r="BH360" s="168"/>
      <c r="BI360" s="168"/>
      <c r="BJ360" s="168"/>
      <c r="BK360" s="168"/>
      <c r="BL360" s="168"/>
      <c r="BM360" s="168"/>
      <c r="BN360" s="168"/>
      <c r="BO360" s="168"/>
      <c r="BP360" s="168"/>
      <c r="BQ360" s="168"/>
      <c r="BR360" s="168"/>
      <c r="BS360" s="168"/>
      <c r="BT360" s="168"/>
      <c r="BU360" s="168"/>
      <c r="BV360" s="168"/>
      <c r="BW360" s="168"/>
      <c r="BX360" s="168"/>
    </row>
    <row r="361" spans="1:96" s="495" customFormat="1" x14ac:dyDescent="0.2">
      <c r="A361" s="494" t="s">
        <v>950</v>
      </c>
    </row>
    <row r="362" spans="1:96" s="498" customFormat="1" x14ac:dyDescent="0.2">
      <c r="A362" s="497"/>
      <c r="BG362" s="498" t="s">
        <v>1787</v>
      </c>
    </row>
    <row r="363" spans="1:96" s="498" customFormat="1" x14ac:dyDescent="0.2">
      <c r="A363" s="497"/>
      <c r="CR363" s="498" t="s">
        <v>1788</v>
      </c>
    </row>
    <row r="364" spans="1:96" s="500" customFormat="1" x14ac:dyDescent="0.2">
      <c r="A364" s="499"/>
    </row>
    <row r="365" spans="1:96" s="495" customFormat="1" x14ac:dyDescent="0.2">
      <c r="A365" s="494" t="s">
        <v>949</v>
      </c>
    </row>
    <row r="366" spans="1:96" s="306" customFormat="1" x14ac:dyDescent="0.2">
      <c r="A366" s="497"/>
    </row>
    <row r="367" spans="1:96" s="500" customFormat="1" x14ac:dyDescent="0.2">
      <c r="A367" s="499"/>
    </row>
    <row r="368" spans="1:96" s="495" customFormat="1" x14ac:dyDescent="0.2">
      <c r="A368" s="494" t="s">
        <v>948</v>
      </c>
    </row>
    <row r="369" spans="1:76" s="306" customFormat="1" x14ac:dyDescent="0.2">
      <c r="A369" s="497"/>
    </row>
    <row r="370" spans="1:76" s="500" customFormat="1" x14ac:dyDescent="0.2">
      <c r="A370" s="499"/>
    </row>
    <row r="371" spans="1:76" s="495" customFormat="1" x14ac:dyDescent="0.2">
      <c r="A371" s="494" t="s">
        <v>947</v>
      </c>
    </row>
    <row r="372" spans="1:76" s="306" customFormat="1" x14ac:dyDescent="0.2">
      <c r="A372" s="497"/>
    </row>
    <row r="373" spans="1:76" s="500" customFormat="1" x14ac:dyDescent="0.2">
      <c r="A373" s="499"/>
    </row>
    <row r="374" spans="1:76" s="495" customFormat="1" x14ac:dyDescent="0.2">
      <c r="A374" s="494" t="s">
        <v>95</v>
      </c>
    </row>
    <row r="375" spans="1:76" s="306" customFormat="1" x14ac:dyDescent="0.2">
      <c r="A375" s="497" t="s">
        <v>944</v>
      </c>
    </row>
    <row r="376" spans="1:76" s="500" customFormat="1" x14ac:dyDescent="0.2">
      <c r="A376" s="499"/>
    </row>
    <row r="377" spans="1:76" x14ac:dyDescent="0.2">
      <c r="A377" s="182" t="s">
        <v>130</v>
      </c>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row>
    <row r="378" spans="1:76" x14ac:dyDescent="0.2">
      <c r="A378" s="56"/>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t="s">
        <v>1789</v>
      </c>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R378" s="33"/>
      <c r="BS378" s="33"/>
      <c r="BT378" s="33"/>
      <c r="BU378" s="33"/>
      <c r="BV378" s="33"/>
      <c r="BW378" s="33"/>
      <c r="BX378" s="33"/>
    </row>
    <row r="379" spans="1:76" x14ac:dyDescent="0.2">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L379" s="33"/>
      <c r="BM379" s="33"/>
      <c r="BN379" s="33"/>
      <c r="BO379" s="33"/>
      <c r="BP379" s="33"/>
      <c r="BQ379" s="33"/>
      <c r="BR379" s="33"/>
      <c r="BS379" s="33"/>
      <c r="BT379" s="33"/>
      <c r="BU379" s="33"/>
      <c r="BV379" s="33"/>
      <c r="BW379" s="33"/>
      <c r="BX379" s="33"/>
    </row>
    <row r="380" spans="1:76" s="167" customFormat="1" x14ac:dyDescent="0.2"/>
    <row r="381" spans="1:76" s="169" customFormat="1" x14ac:dyDescent="0.2">
      <c r="A381" s="217" t="s">
        <v>15</v>
      </c>
    </row>
    <row r="382" spans="1:76" s="170" customFormat="1" x14ac:dyDescent="0.2">
      <c r="A382" s="218"/>
      <c r="AM382" s="170" t="s">
        <v>1957</v>
      </c>
    </row>
    <row r="383" spans="1:76" s="170" customFormat="1" x14ac:dyDescent="0.2">
      <c r="A383" s="218"/>
      <c r="AM383" s="170" t="s">
        <v>1955</v>
      </c>
    </row>
    <row r="384" spans="1:76" s="170" customFormat="1" x14ac:dyDescent="0.2">
      <c r="A384" s="218"/>
      <c r="AN384" s="170" t="s">
        <v>1958</v>
      </c>
    </row>
    <row r="385" spans="1:72" s="170" customFormat="1" x14ac:dyDescent="0.2">
      <c r="A385" s="218"/>
      <c r="AO385" s="170" t="s">
        <v>2386</v>
      </c>
    </row>
    <row r="386" spans="1:72" s="170" customFormat="1" x14ac:dyDescent="0.2">
      <c r="A386" s="218"/>
      <c r="AU386" s="170" t="s">
        <v>1775</v>
      </c>
    </row>
    <row r="387" spans="1:72" s="170" customFormat="1" x14ac:dyDescent="0.2">
      <c r="A387" s="218"/>
      <c r="BN387" s="170" t="s">
        <v>1723</v>
      </c>
    </row>
    <row r="388" spans="1:72" s="204" customFormat="1" x14ac:dyDescent="0.2">
      <c r="A388" s="218"/>
      <c r="BN388" s="204" t="s">
        <v>1948</v>
      </c>
    </row>
    <row r="389" spans="1:72" s="170" customFormat="1" x14ac:dyDescent="0.2">
      <c r="A389" s="218"/>
      <c r="BQ389" s="204" t="s">
        <v>1747</v>
      </c>
    </row>
    <row r="390" spans="1:72" s="170" customFormat="1" x14ac:dyDescent="0.2">
      <c r="A390" s="218"/>
      <c r="BQ390" s="204" t="s">
        <v>1991</v>
      </c>
    </row>
    <row r="391" spans="1:72" s="170" customFormat="1" x14ac:dyDescent="0.2">
      <c r="A391" s="218"/>
      <c r="BQ391" s="204" t="s">
        <v>1712</v>
      </c>
    </row>
    <row r="392" spans="1:72" s="170" customFormat="1" x14ac:dyDescent="0.2">
      <c r="A392" s="218"/>
      <c r="BQ392" s="204" t="s">
        <v>1703</v>
      </c>
    </row>
    <row r="393" spans="1:72" s="170" customFormat="1" x14ac:dyDescent="0.2">
      <c r="A393" s="218"/>
      <c r="BQ393" s="204" t="s">
        <v>1889</v>
      </c>
    </row>
    <row r="394" spans="1:72" s="170" customFormat="1" x14ac:dyDescent="0.2">
      <c r="A394" s="218"/>
      <c r="BQ394" s="204"/>
      <c r="BT394" s="170" t="s">
        <v>1949</v>
      </c>
    </row>
    <row r="395" spans="1:72" s="170" customFormat="1" x14ac:dyDescent="0.2">
      <c r="A395" s="218"/>
      <c r="BQ395" s="204"/>
    </row>
    <row r="396" spans="1:72" s="171" customFormat="1" x14ac:dyDescent="0.2">
      <c r="A396" s="219"/>
    </row>
    <row r="397" spans="1:72" s="172" customFormat="1" x14ac:dyDescent="0.2">
      <c r="A397" s="220" t="s">
        <v>16</v>
      </c>
    </row>
    <row r="398" spans="1:72" s="173" customFormat="1" x14ac:dyDescent="0.2">
      <c r="A398" s="221"/>
      <c r="M398" s="173" t="s">
        <v>1885</v>
      </c>
    </row>
    <row r="399" spans="1:72" s="173" customFormat="1" x14ac:dyDescent="0.2">
      <c r="A399" s="221"/>
      <c r="M399" s="173" t="s">
        <v>1790</v>
      </c>
    </row>
    <row r="400" spans="1:72" s="173" customFormat="1" x14ac:dyDescent="0.2">
      <c r="A400" s="221"/>
      <c r="AN400" s="173" t="s">
        <v>1958</v>
      </c>
    </row>
    <row r="401" spans="1:93" s="173" customFormat="1" x14ac:dyDescent="0.2">
      <c r="A401" s="221"/>
      <c r="AU401" s="173" t="s">
        <v>1774</v>
      </c>
    </row>
    <row r="402" spans="1:93" s="173" customFormat="1" x14ac:dyDescent="0.2">
      <c r="A402" s="221"/>
      <c r="BN402" s="173" t="s">
        <v>1723</v>
      </c>
    </row>
    <row r="403" spans="1:93" s="205" customFormat="1" x14ac:dyDescent="0.2">
      <c r="A403" s="221"/>
      <c r="BN403" s="205" t="s">
        <v>1743</v>
      </c>
    </row>
    <row r="404" spans="1:93" s="205" customFormat="1" x14ac:dyDescent="0.2">
      <c r="A404" s="221"/>
      <c r="BN404" s="205" t="s">
        <v>1791</v>
      </c>
    </row>
    <row r="405" spans="1:93" s="173" customFormat="1" x14ac:dyDescent="0.2">
      <c r="A405" s="221"/>
      <c r="BN405" s="205" t="s">
        <v>1726</v>
      </c>
    </row>
    <row r="406" spans="1:93" s="173" customFormat="1" x14ac:dyDescent="0.2">
      <c r="A406" s="221"/>
      <c r="BQ406" s="205" t="s">
        <v>1747</v>
      </c>
    </row>
    <row r="407" spans="1:93" s="173" customFormat="1" x14ac:dyDescent="0.2">
      <c r="A407" s="221"/>
      <c r="BQ407" s="205" t="s">
        <v>1712</v>
      </c>
    </row>
    <row r="408" spans="1:93" s="173" customFormat="1" x14ac:dyDescent="0.2">
      <c r="A408" s="221"/>
      <c r="BQ408" s="205" t="s">
        <v>1748</v>
      </c>
    </row>
    <row r="409" spans="1:93" s="173" customFormat="1" x14ac:dyDescent="0.2">
      <c r="A409" s="221"/>
      <c r="BQ409" s="205" t="s">
        <v>1889</v>
      </c>
    </row>
    <row r="410" spans="1:93" s="173" customFormat="1" x14ac:dyDescent="0.2">
      <c r="A410" s="221"/>
      <c r="BQ410" s="205"/>
      <c r="BU410" s="173" t="s">
        <v>1714</v>
      </c>
      <c r="CO410" s="205"/>
    </row>
    <row r="411" spans="1:93" s="174" customFormat="1" x14ac:dyDescent="0.2">
      <c r="A411" s="222"/>
    </row>
  </sheetData>
  <phoneticPr fontId="1" type="noConversion"/>
  <pageMargins left="0.75" right="0.75" top="1" bottom="1" header="0.5" footer="0.5"/>
  <pageSetup paperSize="17" scale="12"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X276"/>
  <sheetViews>
    <sheetView zoomScaleNormal="100" workbookViewId="0">
      <pane xSplit="1" ySplit="2" topLeftCell="B245" activePane="bottomRight" state="frozen"/>
      <selection activeCell="U263" sqref="U263"/>
      <selection pane="topRight" activeCell="U263" sqref="U263"/>
      <selection pane="bottomLeft" activeCell="U263" sqref="U263"/>
      <selection pane="bottomRight" activeCell="U264" sqref="U264"/>
    </sheetView>
  </sheetViews>
  <sheetFormatPr defaultColWidth="0.85546875" defaultRowHeight="11.25" x14ac:dyDescent="0.2"/>
  <cols>
    <col min="1" max="1" width="10.140625" style="1" customWidth="1"/>
    <col min="2" max="50" width="2.5703125" style="1" customWidth="1"/>
    <col min="51" max="51" width="2.5703125" style="272" customWidth="1"/>
    <col min="52" max="101" width="2.5703125" style="1" customWidth="1"/>
    <col min="102" max="102" width="4.42578125" style="1" bestFit="1" customWidth="1"/>
    <col min="103" max="16384" width="0.85546875" style="1"/>
  </cols>
  <sheetData>
    <row r="1" spans="1:102" ht="16.5" customHeight="1" x14ac:dyDescent="0.2">
      <c r="A1" s="1" t="s">
        <v>24</v>
      </c>
      <c r="B1" s="13">
        <v>0</v>
      </c>
      <c r="C1" s="13">
        <v>10</v>
      </c>
      <c r="D1" s="13">
        <v>20</v>
      </c>
      <c r="E1" s="13">
        <v>30</v>
      </c>
      <c r="F1" s="13">
        <v>40</v>
      </c>
      <c r="G1" s="13">
        <v>50</v>
      </c>
      <c r="H1" s="13">
        <v>60</v>
      </c>
      <c r="I1" s="13">
        <v>70</v>
      </c>
      <c r="J1" s="13">
        <v>80</v>
      </c>
      <c r="K1" s="13">
        <v>90</v>
      </c>
      <c r="L1" s="13">
        <v>100</v>
      </c>
      <c r="M1" s="13">
        <v>110</v>
      </c>
      <c r="N1" s="13">
        <v>120</v>
      </c>
      <c r="O1" s="13">
        <v>130</v>
      </c>
      <c r="P1" s="13">
        <v>140</v>
      </c>
      <c r="Q1" s="13">
        <v>150</v>
      </c>
      <c r="R1" s="13">
        <v>160</v>
      </c>
      <c r="S1" s="13">
        <v>170</v>
      </c>
      <c r="T1" s="13">
        <v>180</v>
      </c>
      <c r="U1" s="13">
        <v>190</v>
      </c>
      <c r="V1" s="13">
        <v>200</v>
      </c>
      <c r="W1" s="13">
        <v>210</v>
      </c>
      <c r="X1" s="13">
        <v>220</v>
      </c>
      <c r="Y1" s="13">
        <v>230</v>
      </c>
      <c r="Z1" s="13">
        <v>240</v>
      </c>
      <c r="AA1" s="13">
        <v>250</v>
      </c>
      <c r="AB1" s="13">
        <v>260</v>
      </c>
      <c r="AC1" s="13">
        <v>270</v>
      </c>
      <c r="AD1" s="13">
        <v>280</v>
      </c>
      <c r="AE1" s="13">
        <v>290</v>
      </c>
      <c r="AF1" s="13">
        <v>300</v>
      </c>
      <c r="AG1" s="13">
        <v>310</v>
      </c>
      <c r="AH1" s="13">
        <v>320</v>
      </c>
      <c r="AI1" s="13">
        <v>330</v>
      </c>
      <c r="AJ1" s="13">
        <v>340</v>
      </c>
      <c r="AK1" s="13">
        <v>350</v>
      </c>
      <c r="AL1" s="13">
        <v>360</v>
      </c>
      <c r="AM1" s="13">
        <v>370</v>
      </c>
      <c r="AN1" s="13">
        <v>380</v>
      </c>
      <c r="AO1" s="13">
        <v>390</v>
      </c>
      <c r="AP1" s="13">
        <v>400</v>
      </c>
      <c r="AQ1" s="13">
        <v>410</v>
      </c>
      <c r="AR1" s="13">
        <v>420</v>
      </c>
      <c r="AS1" s="13">
        <v>430</v>
      </c>
      <c r="AT1" s="13">
        <v>440</v>
      </c>
      <c r="AU1" s="13">
        <v>450</v>
      </c>
      <c r="AV1" s="13">
        <v>460</v>
      </c>
      <c r="AW1" s="13">
        <v>470</v>
      </c>
      <c r="AX1" s="13">
        <v>480</v>
      </c>
      <c r="AY1" s="270">
        <v>490</v>
      </c>
      <c r="AZ1" s="37">
        <v>500</v>
      </c>
      <c r="BA1" s="37">
        <v>510</v>
      </c>
      <c r="BB1" s="37">
        <v>520</v>
      </c>
      <c r="BC1" s="37">
        <v>530</v>
      </c>
      <c r="BD1" s="37">
        <v>540</v>
      </c>
      <c r="BE1" s="37">
        <v>550</v>
      </c>
      <c r="BF1" s="37">
        <v>560</v>
      </c>
      <c r="BG1" s="37">
        <v>570</v>
      </c>
      <c r="BH1" s="37">
        <v>580</v>
      </c>
      <c r="BI1" s="37">
        <v>590</v>
      </c>
      <c r="BJ1" s="37">
        <v>600</v>
      </c>
      <c r="BK1" s="37">
        <v>610</v>
      </c>
      <c r="BL1" s="37">
        <v>620</v>
      </c>
      <c r="BM1" s="37">
        <v>630</v>
      </c>
      <c r="BN1" s="37">
        <v>640</v>
      </c>
      <c r="BO1" s="37">
        <v>650</v>
      </c>
      <c r="BP1" s="37">
        <v>660</v>
      </c>
      <c r="BQ1" s="37">
        <v>670</v>
      </c>
      <c r="BR1" s="37">
        <v>680</v>
      </c>
      <c r="BS1" s="37">
        <v>690</v>
      </c>
      <c r="BT1" s="37">
        <v>700</v>
      </c>
      <c r="BU1" s="37">
        <v>710</v>
      </c>
      <c r="BV1" s="37">
        <v>720</v>
      </c>
      <c r="BW1" s="37">
        <v>730</v>
      </c>
      <c r="BX1" s="37">
        <v>740</v>
      </c>
      <c r="BY1" s="37">
        <v>750</v>
      </c>
      <c r="BZ1" s="37">
        <v>760</v>
      </c>
      <c r="CA1" s="37">
        <v>770</v>
      </c>
      <c r="CB1" s="37">
        <v>780</v>
      </c>
      <c r="CC1" s="37">
        <v>790</v>
      </c>
      <c r="CD1" s="37">
        <v>800</v>
      </c>
      <c r="CE1" s="37">
        <v>810</v>
      </c>
      <c r="CF1" s="37">
        <v>820</v>
      </c>
      <c r="CG1" s="37">
        <v>830</v>
      </c>
      <c r="CH1" s="37">
        <v>840</v>
      </c>
      <c r="CI1" s="37">
        <v>850</v>
      </c>
      <c r="CJ1" s="37">
        <v>860</v>
      </c>
      <c r="CK1" s="37">
        <v>870</v>
      </c>
      <c r="CL1" s="37">
        <v>880</v>
      </c>
      <c r="CM1" s="37">
        <v>890</v>
      </c>
      <c r="CN1" s="37">
        <v>900</v>
      </c>
      <c r="CO1" s="37">
        <v>910</v>
      </c>
      <c r="CP1" s="37">
        <v>920</v>
      </c>
      <c r="CQ1" s="37">
        <v>930</v>
      </c>
      <c r="CR1" s="37">
        <v>940</v>
      </c>
      <c r="CS1" s="37">
        <v>950</v>
      </c>
      <c r="CT1" s="37">
        <v>960</v>
      </c>
      <c r="CU1" s="37">
        <v>970</v>
      </c>
      <c r="CV1" s="37">
        <v>980</v>
      </c>
      <c r="CW1" s="37">
        <v>990</v>
      </c>
    </row>
    <row r="2" spans="1:102" ht="21" customHeight="1" x14ac:dyDescent="0.2">
      <c r="A2" s="1" t="s">
        <v>25</v>
      </c>
      <c r="B2" s="37">
        <f>(11000-B36)+'WA4'!$A$5</f>
        <v>490</v>
      </c>
      <c r="C2" s="37">
        <f>(11000-C36)+'WA4'!$A$5</f>
        <v>480</v>
      </c>
      <c r="D2" s="37">
        <f>(11000-D36)+'WA4'!$A$5</f>
        <v>470</v>
      </c>
      <c r="E2" s="37">
        <f>(11000-E36)+'WA4'!$A$5</f>
        <v>460</v>
      </c>
      <c r="F2" s="37">
        <f>(11000-F36)+'WA4'!$A$5</f>
        <v>450</v>
      </c>
      <c r="G2" s="37">
        <f>(11000-G36)+'WA4'!$A$5</f>
        <v>440</v>
      </c>
      <c r="H2" s="37">
        <f>(11000-H36)+'WA4'!$A$5</f>
        <v>430</v>
      </c>
      <c r="I2" s="37">
        <f>(11000-I36)+'WA4'!$A$5</f>
        <v>420</v>
      </c>
      <c r="J2" s="37">
        <f>(11000-J36)+'WA4'!$A$5</f>
        <v>410</v>
      </c>
      <c r="K2" s="37">
        <f>(11000-K36)+'WA4'!$A$5</f>
        <v>400</v>
      </c>
      <c r="L2" s="37">
        <f>(11000-L36)+'WA4'!$A$5</f>
        <v>390</v>
      </c>
      <c r="M2" s="37">
        <f>(11000-M36)+'WA4'!$A$5</f>
        <v>380</v>
      </c>
      <c r="N2" s="37">
        <f>(11000-N36)+'WA4'!$A$5</f>
        <v>370</v>
      </c>
      <c r="O2" s="37">
        <f>(11000-O36)+'WA4'!$A$5</f>
        <v>360</v>
      </c>
      <c r="P2" s="37">
        <f>(11000-P36)+'WA4'!$A$5</f>
        <v>350</v>
      </c>
      <c r="Q2" s="37">
        <f>(11000-Q36)+'WA4'!$A$5</f>
        <v>340</v>
      </c>
      <c r="R2" s="37">
        <f>(11000-R36)+'WA4'!$A$5</f>
        <v>330</v>
      </c>
      <c r="S2" s="37">
        <f>(11000-S36)+'WA4'!$A$5</f>
        <v>320</v>
      </c>
      <c r="T2" s="37">
        <f>(11000-T36)+'WA4'!$A$5</f>
        <v>310</v>
      </c>
      <c r="U2" s="37">
        <f>(11000-U36)+'WA4'!$A$5</f>
        <v>300</v>
      </c>
      <c r="V2" s="37">
        <f>(11000-V36)+'WA4'!$A$5</f>
        <v>290</v>
      </c>
      <c r="W2" s="37">
        <f>(11000-W36)+'WA4'!$A$5</f>
        <v>280</v>
      </c>
      <c r="X2" s="37">
        <f>(11000-X36)+'WA4'!$A$5</f>
        <v>270</v>
      </c>
      <c r="Y2" s="37">
        <f>(11000-Y36)+'WA4'!$A$5</f>
        <v>260</v>
      </c>
      <c r="Z2" s="37">
        <f>(11000-Z36)+'WA4'!$A$5</f>
        <v>250</v>
      </c>
      <c r="AA2" s="37">
        <f>(11000-AA36)+'WA4'!$A$5</f>
        <v>240</v>
      </c>
      <c r="AB2" s="37">
        <f>(11000-AB36)+'WA4'!$A$5</f>
        <v>230</v>
      </c>
      <c r="AC2" s="37">
        <f>(11000-AC36)+'WA4'!$A$5</f>
        <v>220</v>
      </c>
      <c r="AD2" s="37">
        <f>(11000-AD36)+'WA4'!$A$5</f>
        <v>210</v>
      </c>
      <c r="AE2" s="37">
        <f>(11000-AE36)+'WA4'!$A$5</f>
        <v>200</v>
      </c>
      <c r="AF2" s="37">
        <f>(11000-AF36)+'WA4'!$A$5</f>
        <v>190</v>
      </c>
      <c r="AG2" s="37">
        <f>(11000-AG36)+'WA4'!$A$5</f>
        <v>180</v>
      </c>
      <c r="AH2" s="37">
        <f>(11000-AH36)+'WA4'!$A$5</f>
        <v>170</v>
      </c>
      <c r="AI2" s="37">
        <f>(11000-AI36)+'WA4'!$A$5</f>
        <v>160</v>
      </c>
      <c r="AJ2" s="37">
        <f>(11000-AJ36)+'WA4'!$A$5</f>
        <v>150</v>
      </c>
      <c r="AK2" s="37">
        <f>(11000-AK36)+'WA4'!$A$5</f>
        <v>140</v>
      </c>
      <c r="AL2" s="37">
        <f>(11000-AL36)+'WA4'!$A$5</f>
        <v>130</v>
      </c>
      <c r="AM2" s="37">
        <f>(11000-AM36)+'WA4'!$A$5</f>
        <v>120</v>
      </c>
      <c r="AN2" s="37">
        <f>(11000-AN36)+'WA4'!$A$5</f>
        <v>110</v>
      </c>
      <c r="AO2" s="37">
        <f>(11000-AO36)+'WA4'!$A$5</f>
        <v>100</v>
      </c>
      <c r="AP2" s="37">
        <f>(11000-AP36)+'WA4'!$A$5</f>
        <v>90</v>
      </c>
      <c r="AQ2" s="37">
        <f>(11000-AQ36)+'WA4'!$A$5</f>
        <v>80</v>
      </c>
      <c r="AR2" s="37">
        <f>(11000-AR36)+'WA4'!$A$5</f>
        <v>70</v>
      </c>
      <c r="AS2" s="37">
        <f>(11000-AS36)+'WA4'!$A$5</f>
        <v>60</v>
      </c>
      <c r="AT2" s="37">
        <f>(11000-AT36)+'WA4'!$A$5</f>
        <v>50</v>
      </c>
      <c r="AU2" s="37">
        <f>(11000-AU36)+'WA4'!$A$5</f>
        <v>40</v>
      </c>
      <c r="AV2" s="37">
        <f>(11000-AV36)+'WA4'!$A$5</f>
        <v>30</v>
      </c>
      <c r="AW2" s="37">
        <f>(11000-AW36)+'WA4'!$A$5</f>
        <v>20</v>
      </c>
      <c r="AX2" s="37">
        <f>(11000-AX36)+'WA4'!$A$5</f>
        <v>10</v>
      </c>
      <c r="AY2" s="271">
        <f>(11000-AY36)+'WA4'!$A$5</f>
        <v>0</v>
      </c>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f>(9000-CX1)+'WA4'!$A$5</f>
        <v>9490</v>
      </c>
    </row>
    <row r="3" spans="1:102" x14ac:dyDescent="0.2">
      <c r="A3" s="76" t="s">
        <v>225</v>
      </c>
      <c r="B3" s="77"/>
      <c r="C3" s="77"/>
      <c r="D3" s="77"/>
      <c r="E3" s="77"/>
      <c r="F3" s="77"/>
      <c r="G3" s="77"/>
      <c r="I3" s="1" t="s">
        <v>161</v>
      </c>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row>
    <row r="4" spans="1:102" x14ac:dyDescent="0.2">
      <c r="A4" s="76" t="s">
        <v>58</v>
      </c>
      <c r="B4" s="77"/>
      <c r="C4" s="77"/>
      <c r="D4" s="77"/>
      <c r="E4" s="77"/>
      <c r="F4" s="77"/>
      <c r="G4" s="77"/>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row>
    <row r="5" spans="1:102" x14ac:dyDescent="0.2">
      <c r="A5" s="1">
        <v>490</v>
      </c>
      <c r="B5" s="2" t="s">
        <v>12</v>
      </c>
      <c r="L5" s="1" t="s">
        <v>17</v>
      </c>
      <c r="V5" s="1" t="s">
        <v>18</v>
      </c>
      <c r="AF5" s="1" t="s">
        <v>19</v>
      </c>
      <c r="AP5" s="1" t="s">
        <v>20</v>
      </c>
      <c r="AY5" s="273" t="s">
        <v>13</v>
      </c>
      <c r="AZ5" s="34"/>
      <c r="BA5" s="33"/>
      <c r="BB5" s="33"/>
      <c r="BC5" s="33"/>
      <c r="BD5" s="33"/>
      <c r="BE5" s="33"/>
      <c r="BF5" s="33"/>
      <c r="BG5" s="33"/>
      <c r="BH5" s="33"/>
      <c r="BI5" s="33"/>
      <c r="BJ5" s="33" t="s">
        <v>53</v>
      </c>
      <c r="BK5" s="33"/>
      <c r="BL5" s="33"/>
      <c r="BM5" s="33"/>
      <c r="BN5" s="33"/>
      <c r="BO5" s="33"/>
      <c r="BP5" s="33"/>
      <c r="BQ5" s="33"/>
      <c r="BR5" s="33"/>
      <c r="BS5" s="33"/>
      <c r="BT5" s="33" t="s">
        <v>54</v>
      </c>
      <c r="BU5" s="33"/>
      <c r="BV5" s="33"/>
      <c r="BW5" s="33"/>
      <c r="BX5" s="33"/>
      <c r="BY5" s="33"/>
      <c r="BZ5" s="33"/>
      <c r="CA5" s="33"/>
      <c r="CB5" s="33"/>
      <c r="CC5" s="33"/>
      <c r="CD5" s="33" t="s">
        <v>55</v>
      </c>
      <c r="CE5" s="33"/>
      <c r="CF5" s="33"/>
      <c r="CG5" s="33"/>
      <c r="CH5" s="33"/>
      <c r="CI5" s="33"/>
      <c r="CJ5" s="33"/>
      <c r="CK5" s="33"/>
      <c r="CL5" s="33"/>
      <c r="CM5" s="33"/>
      <c r="CN5" s="33" t="s">
        <v>56</v>
      </c>
      <c r="CO5" s="33"/>
      <c r="CP5" s="33"/>
      <c r="CQ5" s="33"/>
      <c r="CR5" s="33"/>
      <c r="CS5" s="33"/>
      <c r="CT5" s="33"/>
      <c r="CU5" s="33"/>
      <c r="CV5" s="33"/>
      <c r="CW5" s="35" t="s">
        <v>57</v>
      </c>
    </row>
    <row r="6" spans="1:102" s="57" customFormat="1" ht="12" thickBot="1" x14ac:dyDescent="0.25">
      <c r="B6" s="58"/>
      <c r="L6" s="59"/>
      <c r="V6" s="59"/>
      <c r="AF6" s="59"/>
      <c r="AP6" s="59"/>
      <c r="AY6" s="274"/>
      <c r="AZ6" s="269"/>
      <c r="BA6" s="62"/>
      <c r="BB6" s="62"/>
      <c r="BC6" s="62"/>
      <c r="BD6" s="62"/>
      <c r="BE6" s="62"/>
      <c r="BF6" s="62"/>
      <c r="BG6" s="62"/>
      <c r="BH6" s="62"/>
      <c r="BI6" s="62"/>
      <c r="BJ6" s="63"/>
      <c r="BK6" s="62"/>
      <c r="BL6" s="62"/>
      <c r="BM6" s="62"/>
      <c r="BN6" s="62"/>
      <c r="BO6" s="62"/>
      <c r="BP6" s="62"/>
      <c r="BQ6" s="62"/>
      <c r="BR6" s="62"/>
      <c r="BS6" s="62"/>
      <c r="BT6" s="63"/>
      <c r="BU6" s="62"/>
      <c r="BV6" s="62"/>
      <c r="BW6" s="62"/>
      <c r="BX6" s="62"/>
      <c r="BY6" s="62"/>
      <c r="BZ6" s="62"/>
      <c r="CA6" s="62"/>
      <c r="CB6" s="62"/>
      <c r="CC6" s="62"/>
      <c r="CD6" s="63"/>
      <c r="CE6" s="62"/>
      <c r="CF6" s="62"/>
      <c r="CG6" s="62"/>
      <c r="CH6" s="62"/>
      <c r="CI6" s="62"/>
      <c r="CJ6" s="62"/>
      <c r="CK6" s="62"/>
      <c r="CL6" s="62"/>
      <c r="CM6" s="62"/>
      <c r="CN6" s="63"/>
      <c r="CO6" s="62"/>
      <c r="CP6" s="62"/>
      <c r="CQ6" s="62"/>
      <c r="CR6" s="62"/>
      <c r="CS6" s="62"/>
      <c r="CT6" s="62"/>
      <c r="CU6" s="62"/>
      <c r="CV6" s="62"/>
      <c r="CW6" s="64"/>
    </row>
    <row r="7" spans="1:102" ht="12" thickTop="1" x14ac:dyDescent="0.2">
      <c r="A7" s="4" t="s">
        <v>6</v>
      </c>
      <c r="B7" s="301"/>
      <c r="C7" s="5"/>
      <c r="D7" s="5"/>
      <c r="E7" s="5"/>
      <c r="F7" s="5"/>
      <c r="G7" s="5"/>
      <c r="H7" s="302"/>
      <c r="I7" s="5"/>
      <c r="J7" s="5"/>
      <c r="K7" s="303"/>
      <c r="L7" s="301"/>
      <c r="M7" s="5"/>
      <c r="N7" s="5"/>
      <c r="O7" s="304"/>
      <c r="P7" s="5"/>
      <c r="Q7" s="5"/>
      <c r="R7" s="5"/>
      <c r="S7" s="302"/>
      <c r="T7" s="5"/>
      <c r="U7" s="303"/>
      <c r="V7" s="301"/>
      <c r="W7" s="5"/>
      <c r="X7" s="302"/>
      <c r="Y7" s="5"/>
      <c r="Z7" s="5"/>
      <c r="AA7" s="302"/>
      <c r="AB7" s="5"/>
      <c r="AC7" s="5"/>
      <c r="AD7" s="302"/>
      <c r="AE7" s="5"/>
      <c r="AF7" s="301"/>
      <c r="AG7" s="5"/>
      <c r="AH7" s="302"/>
      <c r="AI7" s="5"/>
      <c r="AJ7" s="5"/>
      <c r="AK7" s="5"/>
      <c r="AL7" s="302"/>
      <c r="AM7" s="5"/>
      <c r="AN7" s="5"/>
      <c r="AO7" s="303"/>
      <c r="AP7" s="302"/>
      <c r="AQ7" s="304"/>
      <c r="AR7" s="5"/>
      <c r="AS7" s="302"/>
      <c r="AT7" s="302"/>
      <c r="AU7" s="5"/>
      <c r="AV7" s="5"/>
      <c r="AW7" s="302"/>
      <c r="AX7" s="5"/>
      <c r="AY7" s="305"/>
      <c r="AZ7" s="306"/>
      <c r="BA7" s="306"/>
      <c r="BB7" s="306"/>
      <c r="BC7" s="306"/>
      <c r="BD7" s="306"/>
      <c r="BE7" s="306"/>
      <c r="BF7" s="306"/>
      <c r="BG7" s="306"/>
      <c r="BH7" s="306"/>
      <c r="BI7" s="307"/>
      <c r="BJ7" s="308"/>
      <c r="BK7" s="306"/>
      <c r="BL7" s="306"/>
      <c r="BM7" s="306"/>
      <c r="BN7" s="306"/>
      <c r="BO7" s="306"/>
      <c r="BP7" s="306"/>
      <c r="BQ7" s="306"/>
      <c r="BR7" s="306"/>
      <c r="BS7" s="307"/>
      <c r="BT7" s="308"/>
      <c r="BU7" s="306"/>
      <c r="BV7" s="309"/>
      <c r="BW7" s="306"/>
      <c r="BX7" s="306"/>
      <c r="BY7" s="306"/>
      <c r="BZ7" s="306"/>
      <c r="CA7" s="306"/>
      <c r="CB7" s="306"/>
      <c r="CC7" s="306"/>
      <c r="CD7" s="308"/>
      <c r="CE7" s="306"/>
      <c r="CF7" s="306"/>
      <c r="CG7" s="306"/>
      <c r="CH7" s="306"/>
      <c r="CI7" s="306"/>
      <c r="CJ7" s="306"/>
      <c r="CK7" s="306"/>
      <c r="CL7" s="306"/>
      <c r="CM7" s="307"/>
      <c r="CN7" s="306"/>
      <c r="CO7" s="306"/>
      <c r="CP7" s="306"/>
      <c r="CQ7" s="306"/>
      <c r="CR7" s="306"/>
      <c r="CS7" s="306"/>
      <c r="CT7" s="306"/>
      <c r="CU7" s="306"/>
      <c r="CV7" s="306"/>
      <c r="CW7" s="307"/>
    </row>
    <row r="8" spans="1:102" s="166" customFormat="1" x14ac:dyDescent="0.2">
      <c r="A8" s="491" t="s">
        <v>965</v>
      </c>
      <c r="B8" s="512"/>
      <c r="K8" s="513"/>
      <c r="L8" s="512"/>
      <c r="U8" s="513"/>
      <c r="V8" s="512"/>
      <c r="AF8" s="512"/>
      <c r="AO8" s="513"/>
      <c r="AY8" s="493"/>
      <c r="BI8" s="513"/>
      <c r="BJ8" s="512"/>
      <c r="BS8" s="513"/>
      <c r="BT8" s="512"/>
      <c r="BV8" s="515"/>
      <c r="CD8" s="512"/>
      <c r="CM8" s="513"/>
      <c r="CW8" s="513"/>
    </row>
    <row r="9" spans="1:102" s="56" customFormat="1" x14ac:dyDescent="0.2">
      <c r="A9" s="69" t="s">
        <v>153</v>
      </c>
      <c r="B9" s="29"/>
      <c r="I9" s="24"/>
      <c r="J9" s="24"/>
      <c r="K9" s="74"/>
      <c r="L9" s="29"/>
      <c r="M9" s="24"/>
      <c r="N9" s="24"/>
      <c r="O9" s="24"/>
      <c r="P9" s="24"/>
      <c r="Q9" s="65"/>
      <c r="R9" s="65"/>
      <c r="S9" s="65"/>
      <c r="T9" s="65"/>
      <c r="U9" s="74"/>
      <c r="V9" s="507"/>
      <c r="W9" s="65"/>
      <c r="X9" s="65"/>
      <c r="Y9" s="65"/>
      <c r="Z9" s="65"/>
      <c r="AA9" s="65"/>
      <c r="AB9" s="24"/>
      <c r="AC9" s="24"/>
      <c r="AD9" s="24"/>
      <c r="AE9" s="24"/>
      <c r="AF9" s="29"/>
      <c r="AG9" s="24"/>
      <c r="AH9" s="24"/>
      <c r="AI9" s="65"/>
      <c r="AJ9" s="24"/>
      <c r="AK9" s="24"/>
      <c r="AL9" s="24"/>
      <c r="AM9" s="24"/>
      <c r="AN9" s="24"/>
      <c r="AO9" s="25"/>
      <c r="AP9" s="24"/>
      <c r="AQ9" s="24"/>
      <c r="AR9" s="24"/>
      <c r="AS9" s="24"/>
      <c r="AT9" s="24"/>
      <c r="AU9" s="24"/>
      <c r="AV9" s="24"/>
      <c r="AW9" s="24"/>
      <c r="AX9" s="24"/>
      <c r="AY9" s="275"/>
      <c r="AZ9" s="53"/>
      <c r="BA9" s="53"/>
      <c r="BB9" s="53"/>
      <c r="BC9" s="53"/>
      <c r="BD9" s="53"/>
      <c r="BE9" s="53"/>
      <c r="BF9" s="53"/>
      <c r="BG9" s="53"/>
      <c r="BH9" s="53"/>
      <c r="BI9" s="51"/>
      <c r="BJ9" s="52"/>
      <c r="BK9" s="53"/>
      <c r="BL9" s="53"/>
      <c r="BM9" s="53"/>
      <c r="BN9" s="53"/>
      <c r="BO9" s="53"/>
      <c r="BP9" s="53"/>
      <c r="BQ9" s="53"/>
      <c r="BR9" s="53"/>
      <c r="BS9" s="51"/>
      <c r="BT9" s="52"/>
      <c r="BU9" s="53"/>
      <c r="BV9" s="53"/>
      <c r="BW9" s="53"/>
      <c r="BX9" s="53"/>
      <c r="BY9" s="53"/>
      <c r="BZ9" s="53"/>
      <c r="CA9" s="53"/>
      <c r="CB9" s="53"/>
      <c r="CC9" s="53"/>
      <c r="CD9" s="52"/>
      <c r="CE9" s="53"/>
      <c r="CF9" s="53"/>
      <c r="CG9" s="53"/>
      <c r="CH9" s="53"/>
      <c r="CI9" s="53"/>
      <c r="CJ9" s="53"/>
      <c r="CK9" s="53"/>
      <c r="CL9" s="53"/>
      <c r="CM9" s="51"/>
      <c r="CN9" s="53"/>
      <c r="CO9" s="53"/>
      <c r="CP9" s="53"/>
      <c r="CQ9" s="53"/>
      <c r="CR9" s="53"/>
      <c r="CS9" s="53"/>
      <c r="CT9" s="53"/>
      <c r="CU9" s="53"/>
      <c r="CV9" s="53"/>
      <c r="CW9" s="51"/>
    </row>
    <row r="10" spans="1:102" s="56" customFormat="1" x14ac:dyDescent="0.2">
      <c r="A10" s="69" t="s">
        <v>0</v>
      </c>
      <c r="B10" s="29"/>
      <c r="E10" s="340"/>
      <c r="I10" s="24"/>
      <c r="J10" s="189"/>
      <c r="K10" s="25"/>
      <c r="L10" s="29"/>
      <c r="M10" s="24"/>
      <c r="N10" s="24"/>
      <c r="O10" s="24"/>
      <c r="P10" s="24"/>
      <c r="Q10" s="65"/>
      <c r="R10" s="65"/>
      <c r="S10" s="65"/>
      <c r="T10" s="65"/>
      <c r="U10" s="74"/>
      <c r="V10" s="198" t="s">
        <v>45</v>
      </c>
      <c r="W10" s="65"/>
      <c r="X10" s="65"/>
      <c r="Y10" s="65"/>
      <c r="Z10" s="65"/>
      <c r="AA10" s="65"/>
      <c r="AB10" s="24"/>
      <c r="AC10" s="24"/>
      <c r="AD10" s="24"/>
      <c r="AE10" s="299"/>
      <c r="AF10" s="300"/>
      <c r="AG10" s="24"/>
      <c r="AH10" s="24"/>
      <c r="AI10" s="24"/>
      <c r="AJ10" s="24"/>
      <c r="AK10" s="24"/>
      <c r="AL10" s="24"/>
      <c r="AM10" s="24"/>
      <c r="AN10" s="24"/>
      <c r="AO10" s="25"/>
      <c r="AP10" s="24"/>
      <c r="AQ10" s="24"/>
      <c r="AR10" s="24"/>
      <c r="AS10" s="24"/>
      <c r="AT10" s="24"/>
      <c r="AU10" s="24"/>
      <c r="AV10" s="24"/>
      <c r="AW10" s="24"/>
      <c r="AX10" s="299"/>
      <c r="AY10" s="277"/>
      <c r="AZ10" s="53"/>
      <c r="BA10" s="53"/>
      <c r="BB10" s="53"/>
      <c r="BC10" s="53"/>
      <c r="BD10" s="53"/>
      <c r="BE10" s="53"/>
      <c r="BF10" s="53"/>
      <c r="BG10" s="53"/>
      <c r="BH10" s="53"/>
      <c r="BI10" s="51"/>
      <c r="BJ10" s="52"/>
      <c r="BK10" s="53"/>
      <c r="BL10" s="53"/>
      <c r="BM10" s="53"/>
      <c r="BN10" s="53"/>
      <c r="BO10" s="53"/>
      <c r="BP10" s="53"/>
      <c r="BQ10" s="53"/>
      <c r="BR10" s="53"/>
      <c r="BS10" s="51"/>
      <c r="BT10" s="52"/>
      <c r="BU10" s="53"/>
      <c r="BV10" s="53"/>
      <c r="BW10" s="53"/>
      <c r="BX10" s="53"/>
      <c r="BY10" s="53"/>
      <c r="BZ10" s="53"/>
      <c r="CA10" s="53"/>
      <c r="CB10" s="53"/>
      <c r="CC10" s="53"/>
      <c r="CD10" s="52"/>
      <c r="CE10" s="53"/>
      <c r="CF10" s="53"/>
      <c r="CG10" s="53"/>
      <c r="CH10" s="53"/>
      <c r="CI10" s="53"/>
      <c r="CJ10" s="53"/>
      <c r="CK10" s="53"/>
      <c r="CL10" s="53"/>
      <c r="CM10" s="51"/>
      <c r="CN10" s="53"/>
      <c r="CO10" s="53"/>
      <c r="CP10" s="53"/>
      <c r="CQ10" s="53"/>
      <c r="CR10" s="53"/>
      <c r="CS10" s="53"/>
      <c r="CT10" s="53"/>
      <c r="CU10" s="53"/>
      <c r="CV10" s="53"/>
      <c r="CW10" s="51"/>
    </row>
    <row r="11" spans="1:102" s="56" customFormat="1" x14ac:dyDescent="0.2">
      <c r="A11" s="69" t="s">
        <v>2</v>
      </c>
      <c r="B11" s="18"/>
      <c r="C11" s="302"/>
      <c r="D11" s="302"/>
      <c r="I11" s="16"/>
      <c r="J11" s="16"/>
      <c r="K11" s="17"/>
      <c r="L11" s="18"/>
      <c r="M11" s="16"/>
      <c r="N11" s="16"/>
      <c r="O11" s="32"/>
      <c r="P11" s="16"/>
      <c r="Q11" s="32"/>
      <c r="R11" s="32"/>
      <c r="S11" s="32"/>
      <c r="T11" s="32"/>
      <c r="U11" s="72"/>
      <c r="V11" s="152"/>
      <c r="W11" s="32"/>
      <c r="X11" s="32"/>
      <c r="Y11" s="32"/>
      <c r="Z11" s="32"/>
      <c r="AA11" s="32"/>
      <c r="AB11" s="16"/>
      <c r="AC11" s="16"/>
      <c r="AD11" s="16"/>
      <c r="AE11" s="16"/>
      <c r="AF11" s="18"/>
      <c r="AG11" s="16"/>
      <c r="AH11" s="16"/>
      <c r="AI11" s="16"/>
      <c r="AJ11" s="16"/>
      <c r="AK11" s="16"/>
      <c r="AL11" s="16"/>
      <c r="AM11" s="16"/>
      <c r="AN11" s="32"/>
      <c r="AO11" s="17"/>
      <c r="AP11" s="16"/>
      <c r="AQ11" s="16"/>
      <c r="AR11" s="16"/>
      <c r="AS11" s="16"/>
      <c r="AT11" s="16"/>
      <c r="AU11" s="16"/>
      <c r="AV11" s="16"/>
      <c r="AW11" s="16"/>
      <c r="AX11" s="16"/>
      <c r="AY11" s="276"/>
      <c r="AZ11" s="46"/>
      <c r="BA11" s="46"/>
      <c r="BB11" s="46"/>
      <c r="BC11" s="46"/>
      <c r="BD11" s="46"/>
      <c r="BE11" s="46"/>
      <c r="BF11" s="46"/>
      <c r="BG11" s="46"/>
      <c r="BH11" s="46"/>
      <c r="BI11" s="44"/>
      <c r="BJ11" s="45"/>
      <c r="BK11" s="46"/>
      <c r="BL11" s="46"/>
      <c r="BM11" s="46"/>
      <c r="BN11" s="46"/>
      <c r="BO11" s="46"/>
      <c r="BP11" s="46"/>
      <c r="BQ11" s="46"/>
      <c r="BR11" s="46"/>
      <c r="BS11" s="44"/>
      <c r="BT11" s="45"/>
      <c r="BU11" s="46"/>
      <c r="BV11" s="46"/>
      <c r="BW11" s="46"/>
      <c r="BX11" s="46"/>
      <c r="BY11" s="46"/>
      <c r="BZ11" s="46"/>
      <c r="CA11" s="46"/>
      <c r="CB11" s="46"/>
      <c r="CC11" s="46"/>
      <c r="CD11" s="45"/>
      <c r="CE11" s="46"/>
      <c r="CF11" s="46"/>
      <c r="CG11" s="46"/>
      <c r="CH11" s="46"/>
      <c r="CI11" s="46"/>
      <c r="CJ11" s="46"/>
      <c r="CK11" s="46"/>
      <c r="CL11" s="46"/>
      <c r="CM11" s="44"/>
      <c r="CN11" s="46"/>
      <c r="CO11" s="46"/>
      <c r="CP11" s="46"/>
      <c r="CQ11" s="46"/>
      <c r="CR11" s="46"/>
      <c r="CS11" s="46"/>
      <c r="CT11" s="46"/>
      <c r="CU11" s="46"/>
      <c r="CV11" s="46"/>
      <c r="CW11" s="44"/>
    </row>
    <row r="12" spans="1:102" s="167" customFormat="1" x14ac:dyDescent="0.2">
      <c r="A12" s="181" t="s">
        <v>4</v>
      </c>
      <c r="B12" s="350"/>
      <c r="C12" s="351"/>
      <c r="D12" s="351"/>
      <c r="E12" s="351"/>
      <c r="F12" s="351"/>
      <c r="G12" s="352"/>
      <c r="H12" s="351"/>
      <c r="I12" s="351"/>
      <c r="J12" s="351"/>
      <c r="K12" s="353"/>
      <c r="L12" s="350"/>
      <c r="M12" s="351"/>
      <c r="N12" s="351"/>
      <c r="O12" s="352"/>
      <c r="P12" s="351"/>
      <c r="Q12" s="351"/>
      <c r="R12" s="351"/>
      <c r="S12" s="351"/>
      <c r="T12" s="351"/>
      <c r="U12" s="354"/>
      <c r="V12" s="350"/>
      <c r="W12" s="351"/>
      <c r="X12" s="351"/>
      <c r="Y12" s="351"/>
      <c r="Z12" s="351"/>
      <c r="AA12" s="351"/>
      <c r="AB12" s="351"/>
      <c r="AC12" s="351"/>
      <c r="AD12" s="351"/>
      <c r="AE12" s="352"/>
      <c r="AF12" s="350"/>
      <c r="AG12" s="351"/>
      <c r="AH12" s="351"/>
      <c r="AI12" s="351"/>
      <c r="AJ12" s="352"/>
      <c r="AK12" s="351"/>
      <c r="AL12" s="351"/>
      <c r="AM12" s="351"/>
      <c r="AN12" s="351"/>
      <c r="AO12" s="354"/>
      <c r="AP12" s="351"/>
      <c r="AQ12" s="351"/>
      <c r="AR12" s="351"/>
      <c r="AS12" s="351"/>
      <c r="AT12" s="351"/>
      <c r="AU12" s="351"/>
      <c r="AV12" s="351"/>
      <c r="AW12" s="351"/>
      <c r="AX12" s="351"/>
      <c r="AY12" s="355"/>
      <c r="AZ12" s="356"/>
      <c r="BA12" s="357"/>
      <c r="BB12" s="356"/>
      <c r="BC12" s="356"/>
      <c r="BD12" s="356"/>
      <c r="BE12" s="356"/>
      <c r="BF12" s="356"/>
      <c r="BG12" s="356"/>
      <c r="BH12" s="356"/>
      <c r="BI12" s="358"/>
      <c r="BJ12" s="359"/>
      <c r="BK12" s="356"/>
      <c r="BL12" s="356"/>
      <c r="BM12" s="356"/>
      <c r="BN12" s="356"/>
      <c r="BO12" s="356"/>
      <c r="BP12" s="356"/>
      <c r="BQ12" s="356"/>
      <c r="BR12" s="356"/>
      <c r="BS12" s="358"/>
      <c r="BT12" s="359"/>
      <c r="BU12" s="356"/>
      <c r="BV12" s="356"/>
      <c r="BW12" s="356"/>
      <c r="BX12" s="356"/>
      <c r="BY12" s="356"/>
      <c r="BZ12" s="356"/>
      <c r="CA12" s="356"/>
      <c r="CB12" s="356"/>
      <c r="CC12" s="356"/>
      <c r="CD12" s="359"/>
      <c r="CE12" s="356"/>
      <c r="CF12" s="356"/>
      <c r="CG12" s="356"/>
      <c r="CH12" s="356"/>
      <c r="CI12" s="356"/>
      <c r="CJ12" s="356"/>
      <c r="CK12" s="356"/>
      <c r="CL12" s="356"/>
      <c r="CM12" s="358"/>
      <c r="CN12" s="356"/>
      <c r="CO12" s="356"/>
      <c r="CP12" s="356"/>
      <c r="CQ12" s="356"/>
      <c r="CR12" s="356"/>
      <c r="CS12" s="356"/>
      <c r="CT12" s="356"/>
      <c r="CU12" s="356"/>
      <c r="CV12" s="356"/>
      <c r="CW12" s="358"/>
    </row>
    <row r="13" spans="1:102" s="165" customFormat="1" x14ac:dyDescent="0.2">
      <c r="A13" s="182" t="s">
        <v>3</v>
      </c>
      <c r="B13" s="331"/>
      <c r="C13" s="332"/>
      <c r="D13" s="332"/>
      <c r="E13" s="332"/>
      <c r="F13" s="332"/>
      <c r="G13" s="332"/>
      <c r="H13" s="332"/>
      <c r="I13" s="332"/>
      <c r="J13" s="332"/>
      <c r="K13" s="335"/>
      <c r="L13" s="331"/>
      <c r="M13" s="332"/>
      <c r="N13" s="377"/>
      <c r="O13" s="332"/>
      <c r="P13" s="332"/>
      <c r="Q13" s="332"/>
      <c r="R13" s="332"/>
      <c r="S13" s="332"/>
      <c r="T13" s="332"/>
      <c r="U13" s="335"/>
      <c r="V13" s="331"/>
      <c r="W13" s="332"/>
      <c r="X13" s="332"/>
      <c r="Y13" s="332"/>
      <c r="Z13" s="332"/>
      <c r="AA13" s="332"/>
      <c r="AB13" s="332"/>
      <c r="AC13" s="332"/>
      <c r="AD13" s="332"/>
      <c r="AE13" s="332"/>
      <c r="AF13" s="331"/>
      <c r="AG13" s="332"/>
      <c r="AH13" s="332"/>
      <c r="AI13" s="332"/>
      <c r="AJ13" s="332"/>
      <c r="AK13" s="332"/>
      <c r="AL13" s="334"/>
      <c r="AM13" s="332"/>
      <c r="AN13" s="332"/>
      <c r="AO13" s="335"/>
      <c r="AP13" s="332"/>
      <c r="AQ13" s="332"/>
      <c r="AR13" s="332"/>
      <c r="AS13" s="332"/>
      <c r="AT13" s="332"/>
      <c r="AU13" s="332"/>
      <c r="AV13" s="332"/>
      <c r="AW13" s="332"/>
      <c r="AX13" s="332"/>
      <c r="AY13" s="336"/>
      <c r="AZ13" s="337"/>
      <c r="BA13" s="378"/>
      <c r="BB13" s="337"/>
      <c r="BC13" s="337"/>
      <c r="BD13" s="337"/>
      <c r="BE13" s="337"/>
      <c r="BF13" s="337"/>
      <c r="BG13" s="337"/>
      <c r="BH13" s="337"/>
      <c r="BI13" s="338"/>
      <c r="BJ13" s="339"/>
      <c r="BK13" s="337"/>
      <c r="BL13" s="337"/>
      <c r="BM13" s="337"/>
      <c r="BN13" s="337"/>
      <c r="BO13" s="337"/>
      <c r="BP13" s="337"/>
      <c r="BQ13" s="337"/>
      <c r="BR13" s="337"/>
      <c r="BS13" s="338"/>
      <c r="BT13" s="339"/>
      <c r="BU13" s="337"/>
      <c r="BV13" s="337"/>
      <c r="BW13" s="337"/>
      <c r="BX13" s="337"/>
      <c r="BY13" s="337"/>
      <c r="BZ13" s="337"/>
      <c r="CA13" s="337"/>
      <c r="CB13" s="337"/>
      <c r="CC13" s="337"/>
      <c r="CD13" s="339"/>
      <c r="CE13" s="337"/>
      <c r="CF13" s="337"/>
      <c r="CG13" s="337"/>
      <c r="CH13" s="337"/>
      <c r="CI13" s="337"/>
      <c r="CJ13" s="337"/>
      <c r="CK13" s="337"/>
      <c r="CL13" s="337"/>
      <c r="CM13" s="338"/>
      <c r="CN13" s="337"/>
      <c r="CO13" s="337"/>
      <c r="CP13" s="337"/>
      <c r="CQ13" s="337"/>
      <c r="CR13" s="337"/>
      <c r="CS13" s="337"/>
      <c r="CT13" s="337"/>
      <c r="CU13" s="337"/>
      <c r="CV13" s="337"/>
      <c r="CW13" s="338"/>
    </row>
    <row r="14" spans="1:102" s="56" customFormat="1" x14ac:dyDescent="0.2">
      <c r="A14" s="69" t="s">
        <v>167</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c r="AY14" s="276"/>
      <c r="AZ14" s="46"/>
      <c r="BA14" s="47"/>
      <c r="BB14" s="46"/>
      <c r="BC14" s="46"/>
      <c r="BD14" s="46"/>
      <c r="BE14" s="46"/>
      <c r="BF14" s="46"/>
      <c r="BG14" s="46"/>
      <c r="BH14" s="46"/>
      <c r="BI14" s="44"/>
      <c r="BJ14" s="45"/>
      <c r="BK14" s="46"/>
      <c r="BL14" s="46"/>
      <c r="BM14" s="46"/>
      <c r="BN14" s="46"/>
      <c r="BO14" s="46"/>
      <c r="BP14" s="46"/>
      <c r="BQ14" s="46"/>
      <c r="BR14" s="46"/>
      <c r="BS14" s="44"/>
      <c r="BT14" s="45"/>
      <c r="BU14" s="46"/>
      <c r="BV14" s="46"/>
      <c r="BW14" s="46"/>
      <c r="BX14" s="46"/>
      <c r="BY14" s="46"/>
      <c r="BZ14" s="46"/>
      <c r="CA14" s="46"/>
      <c r="CB14" s="46"/>
      <c r="CC14" s="46"/>
      <c r="CD14" s="45"/>
      <c r="CE14" s="46"/>
      <c r="CF14" s="46"/>
      <c r="CG14" s="46"/>
      <c r="CH14" s="46"/>
      <c r="CI14" s="46"/>
      <c r="CJ14" s="46"/>
      <c r="CK14" s="46"/>
      <c r="CL14" s="46"/>
      <c r="CM14" s="44"/>
      <c r="CN14" s="46"/>
      <c r="CO14" s="46"/>
      <c r="CP14" s="46"/>
      <c r="CQ14" s="46"/>
      <c r="CR14" s="46"/>
      <c r="CS14" s="46"/>
      <c r="CT14" s="46"/>
      <c r="CU14" s="46"/>
      <c r="CV14" s="46"/>
      <c r="CW14" s="44"/>
    </row>
    <row r="15" spans="1:102" s="167" customFormat="1" x14ac:dyDescent="0.2">
      <c r="A15" s="181" t="s">
        <v>5</v>
      </c>
      <c r="B15" s="350"/>
      <c r="C15" s="351"/>
      <c r="D15" s="351"/>
      <c r="E15" s="351"/>
      <c r="F15" s="351"/>
      <c r="G15" s="351"/>
      <c r="H15" s="351"/>
      <c r="I15" s="351"/>
      <c r="J15" s="351"/>
      <c r="K15" s="354"/>
      <c r="L15" s="350"/>
      <c r="M15" s="351"/>
      <c r="N15" s="351"/>
      <c r="O15" s="351"/>
      <c r="P15" s="351"/>
      <c r="Q15" s="351"/>
      <c r="R15" s="351"/>
      <c r="S15" s="351"/>
      <c r="T15" s="351"/>
      <c r="U15" s="354"/>
      <c r="V15" s="350"/>
      <c r="W15" s="351"/>
      <c r="X15" s="351"/>
      <c r="Y15" s="351"/>
      <c r="Z15" s="351"/>
      <c r="AA15" s="351"/>
      <c r="AB15" s="351"/>
      <c r="AC15" s="351"/>
      <c r="AD15" s="351"/>
      <c r="AE15" s="351"/>
      <c r="AF15" s="350"/>
      <c r="AG15" s="351"/>
      <c r="AH15" s="351"/>
      <c r="AI15" s="351"/>
      <c r="AJ15" s="351"/>
      <c r="AK15" s="351"/>
      <c r="AL15" s="351"/>
      <c r="AM15" s="351"/>
      <c r="AN15" s="351"/>
      <c r="AO15" s="354"/>
      <c r="AP15" s="351"/>
      <c r="AQ15" s="351"/>
      <c r="AR15" s="351"/>
      <c r="AS15" s="351"/>
      <c r="AT15" s="351"/>
      <c r="AU15" s="351"/>
      <c r="AV15" s="351"/>
      <c r="AW15" s="351"/>
      <c r="AX15" s="351"/>
      <c r="AY15" s="355"/>
      <c r="AZ15" s="357"/>
      <c r="BA15" s="357"/>
      <c r="BB15" s="357"/>
      <c r="BC15" s="357"/>
      <c r="BD15" s="356"/>
      <c r="BE15" s="356"/>
      <c r="BF15" s="356"/>
      <c r="BG15" s="356"/>
      <c r="BH15" s="356"/>
      <c r="BI15" s="358"/>
      <c r="BJ15" s="359"/>
      <c r="BK15" s="356"/>
      <c r="BL15" s="356"/>
      <c r="BM15" s="356"/>
      <c r="BN15" s="356"/>
      <c r="BO15" s="356"/>
      <c r="BP15" s="356"/>
      <c r="BQ15" s="356"/>
      <c r="BR15" s="356"/>
      <c r="BS15" s="358"/>
      <c r="BT15" s="359"/>
      <c r="BU15" s="356"/>
      <c r="BV15" s="356"/>
      <c r="BW15" s="356"/>
      <c r="BX15" s="356"/>
      <c r="BY15" s="356"/>
      <c r="BZ15" s="356"/>
      <c r="CA15" s="356"/>
      <c r="CB15" s="356"/>
      <c r="CC15" s="356"/>
      <c r="CD15" s="359"/>
      <c r="CE15" s="356"/>
      <c r="CF15" s="356"/>
      <c r="CG15" s="356"/>
      <c r="CH15" s="356"/>
      <c r="CI15" s="356"/>
      <c r="CJ15" s="356"/>
      <c r="CK15" s="356"/>
      <c r="CL15" s="356"/>
      <c r="CM15" s="358"/>
      <c r="CN15" s="356"/>
      <c r="CO15" s="356"/>
      <c r="CP15" s="356"/>
      <c r="CQ15" s="356"/>
      <c r="CR15" s="356"/>
      <c r="CS15" s="356"/>
      <c r="CT15" s="356"/>
      <c r="CU15" s="356"/>
      <c r="CV15" s="356"/>
      <c r="CW15" s="358"/>
    </row>
    <row r="16" spans="1:102" s="165" customFormat="1" x14ac:dyDescent="0.2">
      <c r="A16" s="182" t="s">
        <v>96</v>
      </c>
      <c r="B16" s="331"/>
      <c r="C16" s="332"/>
      <c r="D16" s="332"/>
      <c r="E16" s="332"/>
      <c r="F16" s="332"/>
      <c r="G16" s="332"/>
      <c r="H16" s="332"/>
      <c r="I16" s="332"/>
      <c r="J16" s="332"/>
      <c r="K16" s="335"/>
      <c r="L16" s="331"/>
      <c r="M16" s="332"/>
      <c r="N16" s="332"/>
      <c r="O16" s="332"/>
      <c r="P16" s="332"/>
      <c r="Q16" s="332"/>
      <c r="R16" s="332"/>
      <c r="S16" s="332"/>
      <c r="T16" s="332"/>
      <c r="U16" s="335"/>
      <c r="V16" s="341"/>
      <c r="W16" s="332"/>
      <c r="X16" s="377"/>
      <c r="Y16" s="332"/>
      <c r="Z16" s="332"/>
      <c r="AA16" s="332"/>
      <c r="AB16" s="332"/>
      <c r="AC16" s="332"/>
      <c r="AD16" s="332"/>
      <c r="AE16" s="332"/>
      <c r="AF16" s="331"/>
      <c r="AG16" s="332"/>
      <c r="AH16" s="332"/>
      <c r="AI16" s="332"/>
      <c r="AJ16" s="332"/>
      <c r="AK16" s="332"/>
      <c r="AL16" s="332"/>
      <c r="AM16" s="332"/>
      <c r="AN16" s="332"/>
      <c r="AO16" s="333"/>
      <c r="AP16" s="332"/>
      <c r="AQ16" s="332"/>
      <c r="AR16" s="332"/>
      <c r="AS16" s="332"/>
      <c r="AT16" s="332"/>
      <c r="AU16" s="332"/>
      <c r="AV16" s="332"/>
      <c r="AW16" s="332"/>
      <c r="AX16" s="332"/>
      <c r="AY16" s="336"/>
      <c r="AZ16" s="337"/>
      <c r="BA16" s="378"/>
      <c r="BB16" s="337"/>
      <c r="BC16" s="337"/>
      <c r="BD16" s="337"/>
      <c r="BE16" s="337"/>
      <c r="BF16" s="337"/>
      <c r="BG16" s="337"/>
      <c r="BH16" s="337"/>
      <c r="BI16" s="338"/>
      <c r="BJ16" s="339"/>
      <c r="BK16" s="337"/>
      <c r="BL16" s="337"/>
      <c r="BM16" s="337"/>
      <c r="BN16" s="337"/>
      <c r="BO16" s="337"/>
      <c r="BP16" s="337"/>
      <c r="BQ16" s="337"/>
      <c r="BR16" s="337"/>
      <c r="BS16" s="338"/>
      <c r="BT16" s="339"/>
      <c r="BU16" s="337"/>
      <c r="BV16" s="337"/>
      <c r="BW16" s="337"/>
      <c r="BX16" s="337"/>
      <c r="BY16" s="337"/>
      <c r="BZ16" s="337"/>
      <c r="CA16" s="337"/>
      <c r="CB16" s="337"/>
      <c r="CC16" s="337"/>
      <c r="CD16" s="339"/>
      <c r="CE16" s="337"/>
      <c r="CF16" s="337"/>
      <c r="CG16" s="337"/>
      <c r="CH16" s="337"/>
      <c r="CI16" s="337"/>
      <c r="CJ16" s="337"/>
      <c r="CK16" s="337"/>
      <c r="CL16" s="337"/>
      <c r="CM16" s="338"/>
      <c r="CN16" s="337"/>
      <c r="CO16" s="337"/>
      <c r="CP16" s="337"/>
      <c r="CQ16" s="337"/>
      <c r="CR16" s="337"/>
      <c r="CS16" s="337"/>
      <c r="CT16" s="337"/>
      <c r="CU16" s="337"/>
      <c r="CV16" s="337"/>
      <c r="CW16" s="338"/>
    </row>
    <row r="17" spans="1:101" s="167" customFormat="1" x14ac:dyDescent="0.2">
      <c r="A17" s="181" t="s">
        <v>283</v>
      </c>
      <c r="B17" s="350"/>
      <c r="C17" s="351"/>
      <c r="D17" s="351"/>
      <c r="E17" s="351"/>
      <c r="F17" s="351"/>
      <c r="G17" s="351"/>
      <c r="H17" s="351"/>
      <c r="I17" s="351"/>
      <c r="J17" s="351"/>
      <c r="K17" s="354"/>
      <c r="L17" s="350"/>
      <c r="M17" s="351"/>
      <c r="N17" s="351"/>
      <c r="O17" s="351"/>
      <c r="P17" s="351"/>
      <c r="Q17" s="351"/>
      <c r="R17" s="351"/>
      <c r="S17" s="351"/>
      <c r="T17" s="351"/>
      <c r="U17" s="354"/>
      <c r="V17" s="360"/>
      <c r="W17" s="351"/>
      <c r="X17" s="387"/>
      <c r="Y17" s="351"/>
      <c r="Z17" s="351"/>
      <c r="AA17" s="351"/>
      <c r="AB17" s="351"/>
      <c r="AC17" s="351"/>
      <c r="AD17" s="351"/>
      <c r="AE17" s="351"/>
      <c r="AF17" s="350"/>
      <c r="AG17" s="351"/>
      <c r="AH17" s="351"/>
      <c r="AI17" s="351"/>
      <c r="AJ17" s="351"/>
      <c r="AK17" s="351"/>
      <c r="AL17" s="351"/>
      <c r="AM17" s="351"/>
      <c r="AN17" s="351"/>
      <c r="AO17" s="353"/>
      <c r="AP17" s="351"/>
      <c r="AQ17" s="351"/>
      <c r="AR17" s="351"/>
      <c r="AS17" s="351"/>
      <c r="AT17" s="351"/>
      <c r="AU17" s="351"/>
      <c r="AV17" s="351"/>
      <c r="AW17" s="351"/>
      <c r="AX17" s="351"/>
      <c r="AY17" s="355"/>
      <c r="AZ17" s="356"/>
      <c r="BA17" s="357"/>
      <c r="BB17" s="356"/>
      <c r="BC17" s="356"/>
      <c r="BD17" s="356"/>
      <c r="BE17" s="356"/>
      <c r="BF17" s="356"/>
      <c r="BG17" s="356"/>
      <c r="BH17" s="356"/>
      <c r="BI17" s="358"/>
      <c r="BJ17" s="359"/>
      <c r="BK17" s="356"/>
      <c r="BL17" s="356"/>
      <c r="BM17" s="356"/>
      <c r="BN17" s="356"/>
      <c r="BO17" s="356"/>
      <c r="BP17" s="356"/>
      <c r="BQ17" s="356"/>
      <c r="BR17" s="356"/>
      <c r="BS17" s="358"/>
      <c r="BT17" s="359"/>
      <c r="BU17" s="356"/>
      <c r="BV17" s="356"/>
      <c r="BW17" s="356"/>
      <c r="BX17" s="356"/>
      <c r="BY17" s="356"/>
      <c r="BZ17" s="356"/>
      <c r="CA17" s="356"/>
      <c r="CB17" s="356"/>
      <c r="CC17" s="356"/>
      <c r="CD17" s="359"/>
      <c r="CE17" s="356"/>
      <c r="CF17" s="356"/>
      <c r="CG17" s="356"/>
      <c r="CH17" s="356"/>
      <c r="CI17" s="356"/>
      <c r="CJ17" s="356"/>
      <c r="CK17" s="356"/>
      <c r="CL17" s="356"/>
      <c r="CM17" s="358"/>
      <c r="CN17" s="356"/>
      <c r="CO17" s="356"/>
      <c r="CP17" s="356"/>
      <c r="CQ17" s="356"/>
      <c r="CR17" s="356"/>
      <c r="CS17" s="356"/>
      <c r="CT17" s="356"/>
      <c r="CU17" s="356"/>
      <c r="CV17" s="356"/>
      <c r="CW17" s="358"/>
    </row>
    <row r="18" spans="1:101" s="165" customFormat="1" x14ac:dyDescent="0.2">
      <c r="A18" s="182" t="s">
        <v>7</v>
      </c>
      <c r="B18" s="331"/>
      <c r="C18" s="332"/>
      <c r="D18" s="332"/>
      <c r="E18" s="332"/>
      <c r="F18" s="332"/>
      <c r="G18" s="332"/>
      <c r="H18" s="332"/>
      <c r="I18" s="332"/>
      <c r="J18" s="332"/>
      <c r="K18" s="335"/>
      <c r="L18" s="331"/>
      <c r="M18" s="332"/>
      <c r="N18" s="332"/>
      <c r="O18" s="332"/>
      <c r="P18" s="332"/>
      <c r="Q18" s="332"/>
      <c r="R18" s="332"/>
      <c r="S18" s="332"/>
      <c r="T18" s="332"/>
      <c r="U18" s="335"/>
      <c r="V18" s="331"/>
      <c r="W18" s="332"/>
      <c r="X18" s="332"/>
      <c r="Y18" s="332"/>
      <c r="Z18" s="332"/>
      <c r="AA18" s="332"/>
      <c r="AB18" s="332"/>
      <c r="AC18" s="332"/>
      <c r="AD18" s="332"/>
      <c r="AE18" s="332"/>
      <c r="AF18" s="331"/>
      <c r="AG18" s="332"/>
      <c r="AH18" s="332"/>
      <c r="AI18" s="332"/>
      <c r="AJ18" s="332"/>
      <c r="AK18" s="332"/>
      <c r="AL18" s="332"/>
      <c r="AM18" s="332"/>
      <c r="AN18" s="332"/>
      <c r="AO18" s="335"/>
      <c r="AP18" s="332"/>
      <c r="AQ18" s="332"/>
      <c r="AR18" s="332"/>
      <c r="AS18" s="332"/>
      <c r="AT18" s="332"/>
      <c r="AU18" s="332"/>
      <c r="AV18" s="332"/>
      <c r="AW18" s="332"/>
      <c r="AX18" s="332"/>
      <c r="AY18" s="336"/>
      <c r="AZ18" s="337"/>
      <c r="BA18" s="337"/>
      <c r="BB18" s="337"/>
      <c r="BC18" s="337"/>
      <c r="BD18" s="337"/>
      <c r="BE18" s="337"/>
      <c r="BF18" s="337"/>
      <c r="BG18" s="337"/>
      <c r="BH18" s="337"/>
      <c r="BI18" s="338"/>
      <c r="BJ18" s="339"/>
      <c r="BK18" s="337"/>
      <c r="BL18" s="337"/>
      <c r="BM18" s="337"/>
      <c r="BN18" s="337"/>
      <c r="BO18" s="337"/>
      <c r="BP18" s="337"/>
      <c r="BQ18" s="337"/>
      <c r="BR18" s="337"/>
      <c r="BS18" s="338"/>
      <c r="BT18" s="339"/>
      <c r="BU18" s="337"/>
      <c r="BV18" s="337"/>
      <c r="BW18" s="337"/>
      <c r="BX18" s="337"/>
      <c r="BY18" s="337"/>
      <c r="BZ18" s="337"/>
      <c r="CA18" s="337"/>
      <c r="CB18" s="337"/>
      <c r="CC18" s="337"/>
      <c r="CD18" s="339"/>
      <c r="CE18" s="337"/>
      <c r="CF18" s="337"/>
      <c r="CG18" s="337"/>
      <c r="CH18" s="337"/>
      <c r="CI18" s="337"/>
      <c r="CJ18" s="337"/>
      <c r="CK18" s="337"/>
      <c r="CL18" s="337"/>
      <c r="CM18" s="338"/>
      <c r="CN18" s="337"/>
      <c r="CO18" s="337"/>
      <c r="CP18" s="337"/>
      <c r="CQ18" s="337"/>
      <c r="CR18" s="337"/>
      <c r="CS18" s="337"/>
      <c r="CT18" s="337"/>
      <c r="CU18" s="337"/>
      <c r="CV18" s="337"/>
      <c r="CW18" s="338"/>
    </row>
    <row r="19" spans="1:101" s="56" customFormat="1" x14ac:dyDescent="0.2">
      <c r="A19" s="69" t="s">
        <v>129</v>
      </c>
      <c r="B19" s="18"/>
      <c r="C19" s="16"/>
      <c r="D19" s="16"/>
      <c r="E19" s="16"/>
      <c r="F19" s="16"/>
      <c r="G19" s="16"/>
      <c r="H19" s="16"/>
      <c r="I19" s="16"/>
      <c r="J19" s="16"/>
      <c r="K19" s="17"/>
      <c r="L19" s="18"/>
      <c r="M19" s="16"/>
      <c r="N19" s="16"/>
      <c r="O19" s="16"/>
      <c r="P19" s="16"/>
      <c r="Q19" s="16"/>
      <c r="R19" s="16"/>
      <c r="S19" s="16"/>
      <c r="T19" s="16"/>
      <c r="U19" s="17"/>
      <c r="V19" s="18"/>
      <c r="W19" s="16"/>
      <c r="X19" s="16"/>
      <c r="Y19" s="16"/>
      <c r="Z19" s="16"/>
      <c r="AA19" s="16"/>
      <c r="AB19" s="16"/>
      <c r="AC19" s="16"/>
      <c r="AD19" s="16"/>
      <c r="AE19" s="16"/>
      <c r="AF19" s="18"/>
      <c r="AG19" s="16"/>
      <c r="AH19" s="16"/>
      <c r="AI19" s="16"/>
      <c r="AJ19" s="16"/>
      <c r="AK19" s="16"/>
      <c r="AL19" s="16"/>
      <c r="AM19" s="16"/>
      <c r="AN19" s="16"/>
      <c r="AO19" s="17"/>
      <c r="AP19" s="16"/>
      <c r="AQ19" s="16"/>
      <c r="AR19" s="16"/>
      <c r="AS19" s="16"/>
      <c r="AT19" s="16"/>
      <c r="AU19" s="16"/>
      <c r="AV19" s="16"/>
      <c r="AW19" s="16"/>
      <c r="AX19" s="16"/>
      <c r="AY19" s="276"/>
      <c r="AZ19" s="46"/>
      <c r="BA19" s="46"/>
      <c r="BB19" s="46"/>
      <c r="BC19" s="46"/>
      <c r="BD19" s="46"/>
      <c r="BE19" s="46"/>
      <c r="BF19" s="46"/>
      <c r="BG19" s="46"/>
      <c r="BH19" s="46"/>
      <c r="BI19" s="44"/>
      <c r="BJ19" s="45"/>
      <c r="BK19" s="46"/>
      <c r="BL19" s="46"/>
      <c r="BM19" s="46"/>
      <c r="BN19" s="46"/>
      <c r="BO19" s="46"/>
      <c r="BP19" s="46"/>
      <c r="BQ19" s="46"/>
      <c r="BR19" s="46"/>
      <c r="BS19" s="44"/>
      <c r="BT19" s="45"/>
      <c r="BU19" s="46"/>
      <c r="BV19" s="46"/>
      <c r="BW19" s="46"/>
      <c r="BX19" s="46"/>
      <c r="BY19" s="46"/>
      <c r="BZ19" s="46"/>
      <c r="CA19" s="46"/>
      <c r="CB19" s="46"/>
      <c r="CC19" s="46"/>
      <c r="CD19" s="45"/>
      <c r="CE19" s="46"/>
      <c r="CF19" s="46"/>
      <c r="CG19" s="46"/>
      <c r="CH19" s="46"/>
      <c r="CI19" s="46"/>
      <c r="CJ19" s="46"/>
      <c r="CK19" s="46"/>
      <c r="CL19" s="46"/>
      <c r="CM19" s="44"/>
      <c r="CN19" s="46"/>
      <c r="CO19" s="46"/>
      <c r="CP19" s="46"/>
      <c r="CQ19" s="46"/>
      <c r="CR19" s="46"/>
      <c r="CS19" s="46"/>
      <c r="CT19" s="46"/>
      <c r="CU19" s="46"/>
      <c r="CV19" s="46"/>
      <c r="CW19" s="44"/>
    </row>
    <row r="20" spans="1:101" s="167" customFormat="1" x14ac:dyDescent="0.2">
      <c r="A20" s="181" t="s">
        <v>585</v>
      </c>
      <c r="B20" s="350"/>
      <c r="C20" s="351"/>
      <c r="D20" s="351"/>
      <c r="E20" s="351"/>
      <c r="F20" s="351"/>
      <c r="G20" s="351"/>
      <c r="H20" s="351"/>
      <c r="I20" s="351"/>
      <c r="J20" s="351"/>
      <c r="K20" s="354"/>
      <c r="L20" s="350"/>
      <c r="M20" s="351"/>
      <c r="N20" s="351"/>
      <c r="O20" s="351"/>
      <c r="P20" s="351"/>
      <c r="Q20" s="351"/>
      <c r="R20" s="351"/>
      <c r="S20" s="351"/>
      <c r="T20" s="351"/>
      <c r="U20" s="354"/>
      <c r="V20" s="350"/>
      <c r="W20" s="351"/>
      <c r="X20" s="351"/>
      <c r="Y20" s="351"/>
      <c r="Z20" s="351"/>
      <c r="AA20" s="351"/>
      <c r="AB20" s="351"/>
      <c r="AC20" s="351"/>
      <c r="AD20" s="351"/>
      <c r="AE20" s="351"/>
      <c r="AF20" s="350"/>
      <c r="AG20" s="351"/>
      <c r="AH20" s="351"/>
      <c r="AI20" s="351"/>
      <c r="AJ20" s="351"/>
      <c r="AK20" s="351"/>
      <c r="AL20" s="351"/>
      <c r="AM20" s="351"/>
      <c r="AN20" s="351"/>
      <c r="AO20" s="354"/>
      <c r="AP20" s="351"/>
      <c r="AQ20" s="351"/>
      <c r="AR20" s="351"/>
      <c r="AS20" s="351"/>
      <c r="AT20" s="351"/>
      <c r="AU20" s="351"/>
      <c r="AV20" s="351"/>
      <c r="AW20" s="351"/>
      <c r="AX20" s="351"/>
      <c r="AY20" s="355"/>
      <c r="AZ20" s="356"/>
      <c r="BA20" s="356"/>
      <c r="BB20" s="356"/>
      <c r="BC20" s="356"/>
      <c r="BD20" s="356"/>
      <c r="BE20" s="356"/>
      <c r="BF20" s="356"/>
      <c r="BG20" s="356"/>
      <c r="BH20" s="356"/>
      <c r="BI20" s="358"/>
      <c r="BJ20" s="359"/>
      <c r="BK20" s="356"/>
      <c r="BL20" s="356"/>
      <c r="BM20" s="356"/>
      <c r="BN20" s="356"/>
      <c r="BO20" s="356"/>
      <c r="BP20" s="356"/>
      <c r="BQ20" s="356"/>
      <c r="BR20" s="356"/>
      <c r="BS20" s="358"/>
      <c r="BT20" s="359"/>
      <c r="BU20" s="356"/>
      <c r="BV20" s="356"/>
      <c r="BW20" s="356"/>
      <c r="BX20" s="356"/>
      <c r="BY20" s="356"/>
      <c r="BZ20" s="356"/>
      <c r="CA20" s="356"/>
      <c r="CB20" s="356"/>
      <c r="CC20" s="356"/>
      <c r="CD20" s="359"/>
      <c r="CE20" s="356"/>
      <c r="CF20" s="356"/>
      <c r="CG20" s="356"/>
      <c r="CH20" s="356"/>
      <c r="CI20" s="356"/>
      <c r="CJ20" s="356"/>
      <c r="CK20" s="356"/>
      <c r="CL20" s="356"/>
      <c r="CM20" s="358"/>
      <c r="CN20" s="356"/>
      <c r="CO20" s="356"/>
      <c r="CP20" s="356"/>
      <c r="CQ20" s="356"/>
      <c r="CR20" s="356"/>
      <c r="CS20" s="356"/>
      <c r="CT20" s="356"/>
      <c r="CU20" s="356"/>
      <c r="CV20" s="356"/>
      <c r="CW20" s="358"/>
    </row>
    <row r="21" spans="1:101" s="165" customFormat="1" x14ac:dyDescent="0.2">
      <c r="A21" s="182" t="s">
        <v>10</v>
      </c>
      <c r="B21" s="331"/>
      <c r="C21" s="332"/>
      <c r="D21" s="332"/>
      <c r="E21" s="332"/>
      <c r="F21" s="332"/>
      <c r="G21" s="332"/>
      <c r="H21" s="332"/>
      <c r="I21" s="332"/>
      <c r="J21" s="332"/>
      <c r="K21" s="335"/>
      <c r="L21" s="331"/>
      <c r="M21" s="332"/>
      <c r="N21" s="332"/>
      <c r="O21" s="332"/>
      <c r="P21" s="332"/>
      <c r="Q21" s="332"/>
      <c r="R21" s="332"/>
      <c r="S21" s="332"/>
      <c r="T21" s="332"/>
      <c r="U21" s="333"/>
      <c r="V21" s="331"/>
      <c r="W21" s="332"/>
      <c r="X21" s="332"/>
      <c r="Y21" s="332"/>
      <c r="Z21" s="332"/>
      <c r="AA21" s="332"/>
      <c r="AB21" s="332"/>
      <c r="AC21" s="332"/>
      <c r="AD21" s="332"/>
      <c r="AE21" s="332"/>
      <c r="AF21" s="331"/>
      <c r="AG21" s="332"/>
      <c r="AH21" s="332"/>
      <c r="AI21" s="332"/>
      <c r="AJ21" s="332"/>
      <c r="AK21" s="332"/>
      <c r="AL21" s="332"/>
      <c r="AM21" s="332"/>
      <c r="AN21" s="332"/>
      <c r="AO21" s="335"/>
      <c r="AP21" s="332"/>
      <c r="AQ21" s="332"/>
      <c r="AR21" s="332"/>
      <c r="AS21" s="332"/>
      <c r="AT21" s="332"/>
      <c r="AU21" s="332"/>
      <c r="AV21" s="332"/>
      <c r="AW21" s="332"/>
      <c r="AX21" s="332"/>
      <c r="AY21" s="336"/>
      <c r="AZ21" s="337"/>
      <c r="BA21" s="337"/>
      <c r="BB21" s="337"/>
      <c r="BC21" s="337"/>
      <c r="BD21" s="337"/>
      <c r="BE21" s="337"/>
      <c r="BF21" s="337"/>
      <c r="BG21" s="337"/>
      <c r="BH21" s="337"/>
      <c r="BI21" s="338"/>
      <c r="BJ21" s="339"/>
      <c r="BK21" s="337"/>
      <c r="BL21" s="337"/>
      <c r="BM21" s="337"/>
      <c r="BN21" s="337"/>
      <c r="BO21" s="337"/>
      <c r="BP21" s="337"/>
      <c r="BQ21" s="337"/>
      <c r="BR21" s="337"/>
      <c r="BS21" s="338"/>
      <c r="BT21" s="339"/>
      <c r="BU21" s="337"/>
      <c r="BV21" s="337"/>
      <c r="BW21" s="337"/>
      <c r="BX21" s="337"/>
      <c r="BY21" s="337"/>
      <c r="BZ21" s="337"/>
      <c r="CA21" s="337"/>
      <c r="CB21" s="337"/>
      <c r="CC21" s="337"/>
      <c r="CD21" s="339"/>
      <c r="CE21" s="337"/>
      <c r="CF21" s="337"/>
      <c r="CG21" s="337"/>
      <c r="CH21" s="337"/>
      <c r="CI21" s="337"/>
      <c r="CJ21" s="337"/>
      <c r="CK21" s="337"/>
      <c r="CL21" s="337"/>
      <c r="CM21" s="338"/>
      <c r="CN21" s="337"/>
      <c r="CO21" s="337"/>
      <c r="CP21" s="337"/>
      <c r="CQ21" s="337"/>
      <c r="CR21" s="337"/>
      <c r="CS21" s="337"/>
      <c r="CT21" s="337"/>
      <c r="CU21" s="337"/>
      <c r="CV21" s="337"/>
      <c r="CW21" s="338"/>
    </row>
    <row r="22" spans="1:101" s="5" customFormat="1" x14ac:dyDescent="0.2">
      <c r="A22" s="322" t="s">
        <v>209</v>
      </c>
      <c r="B22" s="18"/>
      <c r="C22" s="16"/>
      <c r="D22" s="16"/>
      <c r="E22" s="16"/>
      <c r="F22" s="16"/>
      <c r="G22" s="16"/>
      <c r="H22" s="16"/>
      <c r="I22" s="16"/>
      <c r="J22" s="16"/>
      <c r="K22" s="17"/>
      <c r="L22" s="18"/>
      <c r="M22" s="16"/>
      <c r="N22" s="16"/>
      <c r="O22" s="16"/>
      <c r="P22" s="16"/>
      <c r="Q22" s="16"/>
      <c r="R22" s="16"/>
      <c r="S22" s="16"/>
      <c r="T22" s="16"/>
      <c r="U22" s="17"/>
      <c r="V22" s="18"/>
      <c r="W22" s="16"/>
      <c r="X22" s="16"/>
      <c r="Y22" s="16"/>
      <c r="Z22" s="16"/>
      <c r="AA22" s="16"/>
      <c r="AB22" s="16"/>
      <c r="AC22" s="16"/>
      <c r="AD22" s="16"/>
      <c r="AE22" s="16"/>
      <c r="AF22" s="18"/>
      <c r="AG22" s="16"/>
      <c r="AH22" s="16"/>
      <c r="AI22" s="16"/>
      <c r="AJ22" s="16"/>
      <c r="AK22" s="16"/>
      <c r="AL22" s="16"/>
      <c r="AM22" s="16"/>
      <c r="AN22" s="16"/>
      <c r="AO22" s="17"/>
      <c r="AP22" s="16"/>
      <c r="AQ22" s="16"/>
      <c r="AR22" s="16"/>
      <c r="AS22" s="16"/>
      <c r="AT22" s="16"/>
      <c r="AU22" s="16"/>
      <c r="AV22" s="16"/>
      <c r="AW22" s="16"/>
      <c r="AX22" s="16"/>
      <c r="AY22" s="276"/>
      <c r="AZ22" s="46"/>
      <c r="BA22" s="46"/>
      <c r="BB22" s="46"/>
      <c r="BC22" s="46"/>
      <c r="BD22" s="46"/>
      <c r="BE22" s="46"/>
      <c r="BF22" s="46"/>
      <c r="BG22" s="46"/>
      <c r="BH22" s="46"/>
      <c r="BI22" s="44"/>
      <c r="BJ22" s="45"/>
      <c r="BK22" s="46"/>
      <c r="BL22" s="46"/>
      <c r="BM22" s="46"/>
      <c r="BN22" s="46"/>
      <c r="BO22" s="46"/>
      <c r="BP22" s="46"/>
      <c r="BQ22" s="46"/>
      <c r="BR22" s="46"/>
      <c r="BS22" s="44"/>
      <c r="BT22" s="45"/>
      <c r="BU22" s="46"/>
      <c r="BV22" s="46"/>
      <c r="BW22" s="46"/>
      <c r="BX22" s="46"/>
      <c r="BY22" s="46"/>
      <c r="BZ22" s="46"/>
      <c r="CA22" s="46"/>
      <c r="CB22" s="46"/>
      <c r="CC22" s="46"/>
      <c r="CD22" s="45"/>
      <c r="CE22" s="46"/>
      <c r="CF22" s="46"/>
      <c r="CG22" s="46"/>
      <c r="CH22" s="46"/>
      <c r="CI22" s="46"/>
      <c r="CJ22" s="46"/>
      <c r="CK22" s="46"/>
      <c r="CL22" s="46"/>
      <c r="CM22" s="44"/>
      <c r="CN22" s="46"/>
      <c r="CO22" s="46"/>
      <c r="CP22" s="46"/>
      <c r="CQ22" s="46"/>
      <c r="CR22" s="46"/>
      <c r="CS22" s="46"/>
      <c r="CT22" s="46"/>
      <c r="CU22" s="46"/>
      <c r="CV22" s="46"/>
      <c r="CW22" s="44"/>
    </row>
    <row r="23" spans="1:101" s="167" customFormat="1" x14ac:dyDescent="0.2">
      <c r="A23" s="181" t="s">
        <v>11</v>
      </c>
      <c r="B23" s="350"/>
      <c r="C23" s="351"/>
      <c r="D23" s="351"/>
      <c r="E23" s="351"/>
      <c r="F23" s="351"/>
      <c r="G23" s="351"/>
      <c r="H23" s="351"/>
      <c r="I23" s="351"/>
      <c r="J23" s="351"/>
      <c r="K23" s="354"/>
      <c r="L23" s="350"/>
      <c r="M23" s="351"/>
      <c r="N23" s="351"/>
      <c r="O23" s="351"/>
      <c r="P23" s="351"/>
      <c r="Q23" s="351"/>
      <c r="R23" s="351"/>
      <c r="S23" s="351"/>
      <c r="T23" s="352"/>
      <c r="U23" s="354"/>
      <c r="V23" s="350"/>
      <c r="W23" s="351"/>
      <c r="X23" s="351"/>
      <c r="Y23" s="351"/>
      <c r="Z23" s="351"/>
      <c r="AA23" s="351"/>
      <c r="AB23" s="351"/>
      <c r="AC23" s="351"/>
      <c r="AD23" s="351"/>
      <c r="AE23" s="351"/>
      <c r="AF23" s="350"/>
      <c r="AG23" s="351"/>
      <c r="AH23" s="351"/>
      <c r="AI23" s="351"/>
      <c r="AJ23" s="351"/>
      <c r="AK23" s="351"/>
      <c r="AL23" s="351"/>
      <c r="AM23" s="351"/>
      <c r="AN23" s="351"/>
      <c r="AO23" s="354"/>
      <c r="AP23" s="351"/>
      <c r="AQ23" s="351"/>
      <c r="AR23" s="351"/>
      <c r="AS23" s="351"/>
      <c r="AT23" s="351"/>
      <c r="AU23" s="351"/>
      <c r="AV23" s="351"/>
      <c r="AW23" s="351"/>
      <c r="AX23" s="351"/>
      <c r="AY23" s="355"/>
      <c r="AZ23" s="356"/>
      <c r="BA23" s="356"/>
      <c r="BB23" s="356"/>
      <c r="BC23" s="356"/>
      <c r="BD23" s="356"/>
      <c r="BE23" s="356"/>
      <c r="BF23" s="356"/>
      <c r="BG23" s="356"/>
      <c r="BH23" s="356"/>
      <c r="BI23" s="358"/>
      <c r="BJ23" s="359"/>
      <c r="BK23" s="356"/>
      <c r="BL23" s="356"/>
      <c r="BM23" s="356"/>
      <c r="BN23" s="356"/>
      <c r="BO23" s="356"/>
      <c r="BP23" s="356"/>
      <c r="BQ23" s="356"/>
      <c r="BR23" s="356"/>
      <c r="BS23" s="358"/>
      <c r="BT23" s="359"/>
      <c r="BU23" s="356"/>
      <c r="BV23" s="356"/>
      <c r="BW23" s="356"/>
      <c r="BX23" s="356"/>
      <c r="BY23" s="356"/>
      <c r="BZ23" s="356"/>
      <c r="CA23" s="356"/>
      <c r="CB23" s="356"/>
      <c r="CC23" s="356"/>
      <c r="CD23" s="359"/>
      <c r="CE23" s="356"/>
      <c r="CF23" s="356"/>
      <c r="CG23" s="356"/>
      <c r="CH23" s="356"/>
      <c r="CI23" s="356"/>
      <c r="CJ23" s="356"/>
      <c r="CK23" s="356"/>
      <c r="CL23" s="356"/>
      <c r="CM23" s="358"/>
      <c r="CN23" s="356"/>
      <c r="CO23" s="356"/>
      <c r="CP23" s="356"/>
      <c r="CQ23" s="356"/>
      <c r="CR23" s="356"/>
      <c r="CS23" s="356"/>
      <c r="CT23" s="356"/>
      <c r="CU23" s="356"/>
      <c r="CV23" s="356"/>
      <c r="CW23" s="358"/>
    </row>
    <row r="24" spans="1:101" x14ac:dyDescent="0.2">
      <c r="A24" s="4" t="s">
        <v>94</v>
      </c>
      <c r="B24" s="301"/>
      <c r="C24" s="5"/>
      <c r="D24" s="5"/>
      <c r="E24" s="5"/>
      <c r="F24" s="5"/>
      <c r="G24" s="5"/>
      <c r="H24" s="5"/>
      <c r="I24" s="5"/>
      <c r="J24" s="5"/>
      <c r="K24" s="310"/>
      <c r="L24" s="311"/>
      <c r="M24" s="302"/>
      <c r="N24" s="302"/>
      <c r="O24" s="302"/>
      <c r="P24" s="302"/>
      <c r="Q24" s="5"/>
      <c r="R24" s="5"/>
      <c r="S24" s="5"/>
      <c r="T24" s="302"/>
      <c r="U24" s="303"/>
      <c r="V24" s="301"/>
      <c r="W24" s="5"/>
      <c r="X24" s="5"/>
      <c r="Y24" s="5"/>
      <c r="Z24" s="5"/>
      <c r="AA24" s="5"/>
      <c r="AB24" s="5"/>
      <c r="AC24" s="5"/>
      <c r="AD24" s="5"/>
      <c r="AE24" s="5"/>
      <c r="AF24" s="301"/>
      <c r="AG24" s="5"/>
      <c r="AH24" s="5"/>
      <c r="AI24" s="5"/>
      <c r="AJ24" s="5"/>
      <c r="AK24" s="5"/>
      <c r="AL24" s="5"/>
      <c r="AM24" s="5"/>
      <c r="AN24" s="5"/>
      <c r="AO24" s="303"/>
      <c r="AP24" s="5"/>
      <c r="AQ24" s="5"/>
      <c r="AR24" s="5"/>
      <c r="AS24" s="5"/>
      <c r="AT24" s="5"/>
      <c r="AU24" s="5"/>
      <c r="AV24" s="5"/>
      <c r="AW24" s="5"/>
      <c r="AX24" s="5"/>
      <c r="AY24" s="305"/>
      <c r="AZ24" s="306"/>
      <c r="BA24" s="306"/>
      <c r="BB24" s="306"/>
      <c r="BC24" s="306"/>
      <c r="BD24" s="306"/>
      <c r="BE24" s="306"/>
      <c r="BF24" s="306"/>
      <c r="BG24" s="306"/>
      <c r="BH24" s="306"/>
      <c r="BI24" s="307"/>
      <c r="BJ24" s="308"/>
      <c r="BK24" s="306"/>
      <c r="BL24" s="306"/>
      <c r="BM24" s="306"/>
      <c r="BN24" s="306"/>
      <c r="BO24" s="306"/>
      <c r="BP24" s="306"/>
      <c r="BQ24" s="306"/>
      <c r="BR24" s="306"/>
      <c r="BS24" s="307"/>
      <c r="BT24" s="308"/>
      <c r="BU24" s="306"/>
      <c r="BV24" s="306"/>
      <c r="BW24" s="306"/>
      <c r="BX24" s="306"/>
      <c r="BY24" s="306"/>
      <c r="BZ24" s="306"/>
      <c r="CA24" s="306"/>
      <c r="CB24" s="306"/>
      <c r="CC24" s="306"/>
      <c r="CD24" s="308"/>
      <c r="CE24" s="306"/>
      <c r="CF24" s="306"/>
      <c r="CG24" s="306"/>
      <c r="CH24" s="306"/>
      <c r="CI24" s="306"/>
      <c r="CJ24" s="306"/>
      <c r="CK24" s="306"/>
      <c r="CL24" s="306"/>
      <c r="CM24" s="307"/>
      <c r="CN24" s="306"/>
      <c r="CO24" s="306"/>
      <c r="CP24" s="306"/>
      <c r="CQ24" s="306"/>
      <c r="CR24" s="306"/>
      <c r="CS24" s="306"/>
      <c r="CT24" s="306"/>
      <c r="CU24" s="306"/>
      <c r="CV24" s="306"/>
      <c r="CW24" s="307"/>
    </row>
    <row r="25" spans="1:101" s="165" customFormat="1" x14ac:dyDescent="0.2">
      <c r="A25" s="182" t="s">
        <v>220</v>
      </c>
      <c r="B25" s="331"/>
      <c r="C25" s="332"/>
      <c r="D25" s="332"/>
      <c r="E25" s="332"/>
      <c r="F25" s="332"/>
      <c r="G25" s="332"/>
      <c r="H25" s="332"/>
      <c r="I25" s="332"/>
      <c r="J25" s="332"/>
      <c r="K25" s="333"/>
      <c r="L25" s="341"/>
      <c r="M25" s="334"/>
      <c r="N25" s="334"/>
      <c r="O25" s="334"/>
      <c r="P25" s="334"/>
      <c r="Q25" s="332"/>
      <c r="R25" s="332"/>
      <c r="S25" s="332"/>
      <c r="T25" s="334"/>
      <c r="U25" s="333"/>
      <c r="V25" s="331"/>
      <c r="W25" s="332"/>
      <c r="X25" s="332"/>
      <c r="Y25" s="332"/>
      <c r="Z25" s="332"/>
      <c r="AA25" s="332"/>
      <c r="AB25" s="332"/>
      <c r="AC25" s="332"/>
      <c r="AD25" s="332"/>
      <c r="AE25" s="332"/>
      <c r="AF25" s="331"/>
      <c r="AG25" s="332"/>
      <c r="AH25" s="332"/>
      <c r="AI25" s="332"/>
      <c r="AJ25" s="332"/>
      <c r="AK25" s="332"/>
      <c r="AL25" s="332"/>
      <c r="AM25" s="332"/>
      <c r="AN25" s="332"/>
      <c r="AO25" s="335"/>
      <c r="AP25" s="332"/>
      <c r="AQ25" s="332"/>
      <c r="AR25" s="332"/>
      <c r="AS25" s="332"/>
      <c r="AT25" s="332"/>
      <c r="AU25" s="332"/>
      <c r="AV25" s="332"/>
      <c r="AW25" s="332"/>
      <c r="AX25" s="332"/>
      <c r="AY25" s="336"/>
      <c r="AZ25" s="337"/>
      <c r="BA25" s="337"/>
      <c r="BB25" s="337"/>
      <c r="BC25" s="337"/>
      <c r="BD25" s="337"/>
      <c r="BE25" s="337"/>
      <c r="BF25" s="337"/>
      <c r="BG25" s="337"/>
      <c r="BH25" s="337"/>
      <c r="BI25" s="338"/>
      <c r="BJ25" s="339"/>
      <c r="BK25" s="337"/>
      <c r="BL25" s="337"/>
      <c r="BM25" s="337"/>
      <c r="BN25" s="337"/>
      <c r="BO25" s="337"/>
      <c r="BP25" s="337"/>
      <c r="BQ25" s="337"/>
      <c r="BR25" s="337"/>
      <c r="BS25" s="338"/>
      <c r="BT25" s="339"/>
      <c r="BU25" s="337"/>
      <c r="BV25" s="337"/>
      <c r="BW25" s="337"/>
      <c r="BX25" s="337"/>
      <c r="BY25" s="337"/>
      <c r="BZ25" s="337"/>
      <c r="CA25" s="337"/>
      <c r="CB25" s="337"/>
      <c r="CC25" s="337"/>
      <c r="CD25" s="339"/>
      <c r="CE25" s="337"/>
      <c r="CF25" s="337"/>
      <c r="CG25" s="337"/>
      <c r="CH25" s="337"/>
      <c r="CI25" s="337"/>
      <c r="CJ25" s="337"/>
      <c r="CK25" s="337"/>
      <c r="CL25" s="337"/>
      <c r="CM25" s="338"/>
      <c r="CN25" s="337"/>
      <c r="CO25" s="337"/>
      <c r="CP25" s="337"/>
      <c r="CQ25" s="337"/>
      <c r="CR25" s="337"/>
      <c r="CS25" s="337"/>
      <c r="CT25" s="337"/>
      <c r="CU25" s="337"/>
      <c r="CV25" s="337"/>
      <c r="CW25" s="338"/>
    </row>
    <row r="26" spans="1:101" s="167" customFormat="1" x14ac:dyDescent="0.2">
      <c r="A26" s="181" t="s">
        <v>128</v>
      </c>
      <c r="B26" s="350"/>
      <c r="C26" s="351"/>
      <c r="D26" s="351"/>
      <c r="E26" s="351"/>
      <c r="F26" s="351"/>
      <c r="G26" s="351"/>
      <c r="H26" s="351"/>
      <c r="I26" s="351"/>
      <c r="J26" s="351"/>
      <c r="K26" s="353"/>
      <c r="L26" s="360"/>
      <c r="M26" s="352"/>
      <c r="N26" s="352"/>
      <c r="O26" s="352"/>
      <c r="P26" s="352"/>
      <c r="Q26" s="351"/>
      <c r="R26" s="351"/>
      <c r="S26" s="387"/>
      <c r="T26" s="351"/>
      <c r="U26" s="354"/>
      <c r="V26" s="350"/>
      <c r="W26" s="351"/>
      <c r="X26" s="351"/>
      <c r="Y26" s="351"/>
      <c r="Z26" s="351"/>
      <c r="AA26" s="351"/>
      <c r="AB26" s="351"/>
      <c r="AC26" s="351"/>
      <c r="AD26" s="352"/>
      <c r="AE26" s="351"/>
      <c r="AF26" s="350"/>
      <c r="AG26" s="351"/>
      <c r="AH26" s="351"/>
      <c r="AI26" s="351"/>
      <c r="AJ26" s="351"/>
      <c r="AK26" s="351"/>
      <c r="AL26" s="351"/>
      <c r="AM26" s="351"/>
      <c r="AN26" s="351"/>
      <c r="AO26" s="354"/>
      <c r="AP26" s="351"/>
      <c r="AQ26" s="351"/>
      <c r="AR26" s="351"/>
      <c r="AS26" s="351"/>
      <c r="AT26" s="351"/>
      <c r="AU26" s="351"/>
      <c r="AV26" s="351"/>
      <c r="AW26" s="351"/>
      <c r="AX26" s="351"/>
      <c r="AY26" s="355"/>
      <c r="AZ26" s="356"/>
      <c r="BA26" s="356"/>
      <c r="BB26" s="356"/>
      <c r="BC26" s="356"/>
      <c r="BD26" s="356"/>
      <c r="BE26" s="356"/>
      <c r="BF26" s="356"/>
      <c r="BG26" s="356"/>
      <c r="BH26" s="356"/>
      <c r="BI26" s="432"/>
      <c r="BJ26" s="359"/>
      <c r="BK26" s="356"/>
      <c r="BL26" s="356"/>
      <c r="BM26" s="356"/>
      <c r="BN26" s="356"/>
      <c r="BO26" s="356"/>
      <c r="BP26" s="356"/>
      <c r="BQ26" s="356"/>
      <c r="BR26" s="356"/>
      <c r="BS26" s="358"/>
      <c r="BT26" s="359"/>
      <c r="BU26" s="356"/>
      <c r="BV26" s="356"/>
      <c r="BW26" s="356"/>
      <c r="BX26" s="356"/>
      <c r="BY26" s="356"/>
      <c r="BZ26" s="356"/>
      <c r="CA26" s="356"/>
      <c r="CB26" s="356"/>
      <c r="CC26" s="356"/>
      <c r="CD26" s="359"/>
      <c r="CE26" s="356"/>
      <c r="CF26" s="356"/>
      <c r="CG26" s="356"/>
      <c r="CH26" s="356"/>
      <c r="CI26" s="356"/>
      <c r="CJ26" s="356"/>
      <c r="CK26" s="356"/>
      <c r="CL26" s="356"/>
      <c r="CM26" s="358"/>
      <c r="CN26" s="356"/>
      <c r="CO26" s="356"/>
      <c r="CP26" s="356"/>
      <c r="CQ26" s="356"/>
      <c r="CR26" s="356"/>
      <c r="CS26" s="356"/>
      <c r="CT26" s="356"/>
      <c r="CU26" s="356"/>
      <c r="CV26" s="356"/>
      <c r="CW26" s="358"/>
    </row>
    <row r="27" spans="1:101" s="453" customFormat="1" x14ac:dyDescent="0.2">
      <c r="A27" s="447" t="s">
        <v>95</v>
      </c>
      <c r="B27" s="451"/>
      <c r="C27" s="449"/>
      <c r="D27" s="449"/>
      <c r="E27" s="449"/>
      <c r="F27" s="449"/>
      <c r="G27" s="449"/>
      <c r="H27" s="449"/>
      <c r="I27" s="449"/>
      <c r="J27" s="454"/>
      <c r="K27" s="455"/>
      <c r="L27" s="456"/>
      <c r="M27" s="457"/>
      <c r="N27" s="457"/>
      <c r="O27" s="457"/>
      <c r="P27" s="457"/>
      <c r="Q27" s="454"/>
      <c r="R27" s="449"/>
      <c r="S27" s="449"/>
      <c r="T27" s="449"/>
      <c r="U27" s="450"/>
      <c r="V27" s="451"/>
      <c r="W27" s="449"/>
      <c r="X27" s="449"/>
      <c r="Y27" s="449"/>
      <c r="Z27" s="449"/>
      <c r="AA27" s="449"/>
      <c r="AB27" s="449"/>
      <c r="AC27" s="449"/>
      <c r="AD27" s="449"/>
      <c r="AE27" s="449"/>
      <c r="AF27" s="451"/>
      <c r="AG27" s="449"/>
      <c r="AH27" s="449"/>
      <c r="AI27" s="458"/>
      <c r="AJ27" s="458"/>
      <c r="AK27" s="458"/>
      <c r="AL27" s="458"/>
      <c r="AM27" s="458"/>
      <c r="AN27" s="458"/>
      <c r="AO27" s="450"/>
      <c r="AP27" s="449"/>
      <c r="AQ27" s="449"/>
      <c r="AR27" s="449"/>
      <c r="AS27" s="449"/>
      <c r="AT27" s="449"/>
      <c r="AU27" s="449"/>
      <c r="AV27" s="449"/>
      <c r="AW27" s="449"/>
      <c r="AX27" s="449"/>
      <c r="AY27" s="459"/>
      <c r="AZ27" s="460"/>
      <c r="BA27" s="460"/>
      <c r="BB27" s="460"/>
      <c r="BC27" s="460"/>
      <c r="BD27" s="460"/>
      <c r="BE27" s="460"/>
      <c r="BF27" s="460"/>
      <c r="BG27" s="460"/>
      <c r="BH27" s="460"/>
      <c r="BI27" s="461"/>
      <c r="BJ27" s="462"/>
      <c r="BK27" s="460"/>
      <c r="BL27" s="460"/>
      <c r="BM27" s="460"/>
      <c r="BN27" s="460"/>
      <c r="BO27" s="460"/>
      <c r="BP27" s="460"/>
      <c r="BQ27" s="460"/>
      <c r="BR27" s="460"/>
      <c r="BS27" s="463"/>
      <c r="BT27" s="462"/>
      <c r="BU27" s="460"/>
      <c r="BV27" s="460"/>
      <c r="BW27" s="460"/>
      <c r="BX27" s="460"/>
      <c r="BY27" s="460"/>
      <c r="BZ27" s="460"/>
      <c r="CA27" s="460"/>
      <c r="CB27" s="460"/>
      <c r="CC27" s="460"/>
      <c r="CD27" s="462"/>
      <c r="CE27" s="460"/>
      <c r="CF27" s="460"/>
      <c r="CG27" s="460"/>
      <c r="CH27" s="460"/>
      <c r="CI27" s="460"/>
      <c r="CJ27" s="460"/>
      <c r="CK27" s="460"/>
      <c r="CL27" s="460"/>
      <c r="CM27" s="463"/>
      <c r="CN27" s="460"/>
      <c r="CO27" s="460"/>
      <c r="CP27" s="460"/>
      <c r="CQ27" s="460"/>
      <c r="CR27" s="460"/>
      <c r="CS27" s="460"/>
      <c r="CT27" s="460"/>
      <c r="CU27" s="460"/>
      <c r="CV27" s="460"/>
      <c r="CW27" s="463"/>
    </row>
    <row r="28" spans="1:101" ht="12" thickBot="1" x14ac:dyDescent="0.25">
      <c r="A28" s="4" t="s">
        <v>130</v>
      </c>
      <c r="B28" s="440"/>
      <c r="C28" s="438"/>
      <c r="D28" s="438"/>
      <c r="E28" s="438"/>
      <c r="F28" s="438"/>
      <c r="G28" s="438"/>
      <c r="H28" s="438"/>
      <c r="I28" s="438"/>
      <c r="J28" s="438"/>
      <c r="K28" s="439"/>
      <c r="L28" s="440"/>
      <c r="M28" s="438"/>
      <c r="N28" s="438"/>
      <c r="O28" s="438"/>
      <c r="P28" s="438"/>
      <c r="Q28" s="438"/>
      <c r="R28" s="438"/>
      <c r="S28" s="438"/>
      <c r="T28" s="438"/>
      <c r="U28" s="439"/>
      <c r="V28" s="440"/>
      <c r="W28" s="438"/>
      <c r="X28" s="438"/>
      <c r="Y28" s="438"/>
      <c r="Z28" s="438"/>
      <c r="AA28" s="438"/>
      <c r="AB28" s="438"/>
      <c r="AC28" s="438"/>
      <c r="AD28" s="438"/>
      <c r="AE28" s="438"/>
      <c r="AF28" s="440"/>
      <c r="AG28" s="438"/>
      <c r="AH28" s="438"/>
      <c r="AI28" s="438"/>
      <c r="AJ28" s="438"/>
      <c r="AK28" s="438"/>
      <c r="AL28" s="438"/>
      <c r="AM28" s="438"/>
      <c r="AN28" s="438"/>
      <c r="AO28" s="439"/>
      <c r="AP28" s="438"/>
      <c r="AQ28" s="438"/>
      <c r="AR28" s="438"/>
      <c r="AS28" s="438"/>
      <c r="AT28" s="438"/>
      <c r="AU28" s="438"/>
      <c r="AV28" s="438"/>
      <c r="AW28" s="438"/>
      <c r="AX28" s="438"/>
      <c r="AY28" s="441"/>
      <c r="AZ28" s="442"/>
      <c r="BA28" s="442"/>
      <c r="BB28" s="442"/>
      <c r="BC28" s="442"/>
      <c r="BD28" s="442"/>
      <c r="BE28" s="442"/>
      <c r="BF28" s="442"/>
      <c r="BG28" s="442"/>
      <c r="BH28" s="442"/>
      <c r="BI28" s="443"/>
      <c r="BJ28" s="444"/>
      <c r="BK28" s="442"/>
      <c r="BL28" s="442"/>
      <c r="BM28" s="442"/>
      <c r="BN28" s="442"/>
      <c r="BO28" s="442"/>
      <c r="BP28" s="442"/>
      <c r="BQ28" s="442"/>
      <c r="BR28" s="442"/>
      <c r="BS28" s="443"/>
      <c r="BT28" s="444"/>
      <c r="BU28" s="442"/>
      <c r="BV28" s="442"/>
      <c r="BW28" s="442"/>
      <c r="BX28" s="442"/>
      <c r="BY28" s="442"/>
      <c r="BZ28" s="442"/>
      <c r="CA28" s="442"/>
      <c r="CB28" s="442"/>
      <c r="CC28" s="442"/>
      <c r="CD28" s="444"/>
      <c r="CE28" s="442"/>
      <c r="CF28" s="442"/>
      <c r="CG28" s="442"/>
      <c r="CH28" s="442"/>
      <c r="CI28" s="442"/>
      <c r="CJ28" s="442"/>
      <c r="CK28" s="442"/>
      <c r="CL28" s="442"/>
      <c r="CM28" s="443"/>
      <c r="CN28" s="442"/>
      <c r="CO28" s="442"/>
      <c r="CP28" s="442"/>
      <c r="CQ28" s="442"/>
      <c r="CR28" s="442"/>
      <c r="CS28" s="442"/>
      <c r="CT28" s="442"/>
      <c r="CU28" s="442"/>
      <c r="CV28" s="442"/>
      <c r="CW28" s="443"/>
    </row>
    <row r="29" spans="1:101" x14ac:dyDescent="0.2">
      <c r="A29" s="4" t="s">
        <v>14</v>
      </c>
      <c r="B29" s="29"/>
      <c r="C29" s="24"/>
      <c r="D29" s="24"/>
      <c r="E29" s="24"/>
      <c r="F29" s="24"/>
      <c r="G29" s="24"/>
      <c r="H29" s="24"/>
      <c r="I29" s="24"/>
      <c r="J29" s="24"/>
      <c r="K29" s="25"/>
      <c r="L29" s="29"/>
      <c r="M29" s="24"/>
      <c r="N29" s="24"/>
      <c r="O29" s="24"/>
      <c r="P29" s="24"/>
      <c r="Q29" s="24"/>
      <c r="R29" s="24"/>
      <c r="S29" s="24"/>
      <c r="T29" s="24"/>
      <c r="U29" s="25"/>
      <c r="V29" s="29"/>
      <c r="W29" s="24"/>
      <c r="X29" s="24"/>
      <c r="Y29" s="24"/>
      <c r="Z29" s="24"/>
      <c r="AA29" s="24"/>
      <c r="AB29" s="24"/>
      <c r="AC29" s="24"/>
      <c r="AD29" s="24"/>
      <c r="AE29" s="24"/>
      <c r="AF29" s="29"/>
      <c r="AG29" s="24"/>
      <c r="AH29" s="24"/>
      <c r="AI29" s="24"/>
      <c r="AJ29" s="24"/>
      <c r="AK29" s="24"/>
      <c r="AL29" s="24"/>
      <c r="AM29" s="24"/>
      <c r="AN29" s="24"/>
      <c r="AO29" s="25"/>
      <c r="AP29" s="24"/>
      <c r="AQ29" s="24"/>
      <c r="AR29" s="24"/>
      <c r="AS29" s="24"/>
      <c r="AT29" s="24"/>
      <c r="AU29" s="24"/>
      <c r="AV29" s="24"/>
      <c r="AW29" s="24"/>
      <c r="AX29" s="24"/>
      <c r="AY29" s="275"/>
      <c r="AZ29" s="53"/>
      <c r="BA29" s="53"/>
      <c r="BB29" s="53"/>
      <c r="BC29" s="53"/>
      <c r="BD29" s="53"/>
      <c r="BE29" s="53"/>
      <c r="BF29" s="53"/>
      <c r="BG29" s="53"/>
      <c r="BH29" s="53"/>
      <c r="BI29" s="51"/>
      <c r="BJ29" s="52"/>
      <c r="BK29" s="53"/>
      <c r="BL29" s="53"/>
      <c r="BM29" s="53"/>
      <c r="BN29" s="53"/>
      <c r="BO29" s="53"/>
      <c r="BP29" s="53"/>
      <c r="BQ29" s="53"/>
      <c r="BR29" s="53"/>
      <c r="BS29" s="51"/>
      <c r="BT29" s="52"/>
      <c r="BU29" s="53"/>
      <c r="BV29" s="53"/>
      <c r="BW29" s="53"/>
      <c r="BX29" s="53"/>
      <c r="BY29" s="53"/>
      <c r="BZ29" s="53"/>
      <c r="CA29" s="53"/>
      <c r="CB29" s="53"/>
      <c r="CC29" s="53"/>
      <c r="CD29" s="52"/>
      <c r="CE29" s="53"/>
      <c r="CF29" s="53"/>
      <c r="CG29" s="53"/>
      <c r="CH29" s="53"/>
      <c r="CI29" s="53"/>
      <c r="CJ29" s="53"/>
      <c r="CK29" s="53"/>
      <c r="CL29" s="53"/>
      <c r="CM29" s="51"/>
      <c r="CN29" s="53"/>
      <c r="CO29" s="53"/>
      <c r="CP29" s="53"/>
      <c r="CQ29" s="53"/>
      <c r="CR29" s="53"/>
      <c r="CS29" s="53"/>
      <c r="CT29" s="53"/>
      <c r="CU29" s="53"/>
      <c r="CV29" s="53"/>
      <c r="CW29" s="51"/>
    </row>
    <row r="30" spans="1:101" x14ac:dyDescent="0.2">
      <c r="A30" s="4" t="s">
        <v>15</v>
      </c>
      <c r="B30" s="18"/>
      <c r="C30" s="16"/>
      <c r="D30" s="16"/>
      <c r="E30" s="16"/>
      <c r="F30" s="16"/>
      <c r="G30" s="16"/>
      <c r="H30" s="16"/>
      <c r="I30" s="16"/>
      <c r="J30" s="16"/>
      <c r="K30" s="17"/>
      <c r="L30" s="18"/>
      <c r="M30" s="16"/>
      <c r="N30" s="16"/>
      <c r="O30" s="16"/>
      <c r="P30" s="16"/>
      <c r="Q30" s="16"/>
      <c r="R30" s="16"/>
      <c r="S30" s="16"/>
      <c r="T30" s="16"/>
      <c r="U30" s="72"/>
      <c r="V30" s="18"/>
      <c r="W30" s="16"/>
      <c r="X30" s="16"/>
      <c r="Y30" s="16"/>
      <c r="Z30" s="16"/>
      <c r="AA30" s="16"/>
      <c r="AB30" s="16"/>
      <c r="AC30" s="16"/>
      <c r="AD30" s="16"/>
      <c r="AE30" s="16"/>
      <c r="AF30" s="18"/>
      <c r="AG30" s="16"/>
      <c r="AH30" s="16"/>
      <c r="AI30" s="16"/>
      <c r="AJ30" s="16"/>
      <c r="AK30" s="16"/>
      <c r="AL30" s="16"/>
      <c r="AM30" s="16"/>
      <c r="AN30" s="16"/>
      <c r="AO30" s="17"/>
      <c r="AP30" s="16"/>
      <c r="AQ30" s="16"/>
      <c r="AR30" s="16"/>
      <c r="AS30" s="16"/>
      <c r="AT30" s="16"/>
      <c r="AU30" s="16"/>
      <c r="AV30" s="16"/>
      <c r="AW30" s="16"/>
      <c r="AX30" s="16"/>
      <c r="AY30" s="276"/>
      <c r="AZ30" s="46"/>
      <c r="BA30" s="46"/>
      <c r="BB30" s="46"/>
      <c r="BC30" s="46"/>
      <c r="BD30" s="46"/>
      <c r="BE30" s="46"/>
      <c r="BF30" s="46"/>
      <c r="BG30" s="46"/>
      <c r="BH30" s="46"/>
      <c r="BI30" s="44"/>
      <c r="BJ30" s="45"/>
      <c r="BK30" s="46"/>
      <c r="BL30" s="46"/>
      <c r="BM30" s="46"/>
      <c r="BN30" s="46"/>
      <c r="BO30" s="46"/>
      <c r="BP30" s="46"/>
      <c r="BQ30" s="46"/>
      <c r="BR30" s="46"/>
      <c r="BS30" s="44"/>
      <c r="BT30" s="45"/>
      <c r="BU30" s="46"/>
      <c r="BV30" s="46"/>
      <c r="BW30" s="46"/>
      <c r="BX30" s="46"/>
      <c r="BY30" s="46"/>
      <c r="BZ30" s="46"/>
      <c r="CA30" s="46"/>
      <c r="CB30" s="46"/>
      <c r="CC30" s="46"/>
      <c r="CD30" s="45"/>
      <c r="CE30" s="46"/>
      <c r="CF30" s="46"/>
      <c r="CG30" s="46"/>
      <c r="CH30" s="46"/>
      <c r="CI30" s="46"/>
      <c r="CJ30" s="46"/>
      <c r="CK30" s="46"/>
      <c r="CL30" s="46"/>
      <c r="CM30" s="44"/>
      <c r="CN30" s="46"/>
      <c r="CO30" s="46"/>
      <c r="CP30" s="46"/>
      <c r="CQ30" s="46"/>
      <c r="CR30" s="46"/>
      <c r="CS30" s="46"/>
      <c r="CT30" s="46"/>
      <c r="CU30" s="46"/>
      <c r="CV30" s="46"/>
      <c r="CW30" s="44"/>
    </row>
    <row r="31" spans="1:101" x14ac:dyDescent="0.2">
      <c r="A31" s="4" t="s">
        <v>16</v>
      </c>
      <c r="B31" s="18"/>
      <c r="C31" s="16"/>
      <c r="D31" s="16"/>
      <c r="E31" s="16"/>
      <c r="F31" s="149"/>
      <c r="G31" s="16"/>
      <c r="H31" s="16"/>
      <c r="I31" s="16"/>
      <c r="J31" s="16"/>
      <c r="K31" s="17"/>
      <c r="L31" s="18"/>
      <c r="M31" s="16"/>
      <c r="N31" s="16"/>
      <c r="O31" s="16"/>
      <c r="P31" s="16"/>
      <c r="Q31" s="16"/>
      <c r="R31" s="16"/>
      <c r="S31" s="16"/>
      <c r="T31" s="16"/>
      <c r="U31" s="17"/>
      <c r="V31" s="18"/>
      <c r="W31" s="16"/>
      <c r="X31" s="16"/>
      <c r="Y31" s="16"/>
      <c r="Z31" s="16"/>
      <c r="AA31" s="16"/>
      <c r="AB31" s="16"/>
      <c r="AC31" s="16"/>
      <c r="AD31" s="16"/>
      <c r="AE31" s="16"/>
      <c r="AF31" s="71"/>
      <c r="AG31" s="16"/>
      <c r="AH31" s="16"/>
      <c r="AI31" s="16"/>
      <c r="AJ31" s="16"/>
      <c r="AK31" s="16"/>
      <c r="AL31" s="16"/>
      <c r="AM31" s="16"/>
      <c r="AN31" s="16"/>
      <c r="AO31" s="17"/>
      <c r="AP31" s="16"/>
      <c r="AQ31" s="16"/>
      <c r="AR31" s="16"/>
      <c r="AS31" s="16"/>
      <c r="AT31" s="16"/>
      <c r="AU31" s="16"/>
      <c r="AV31" s="16"/>
      <c r="AW31" s="16"/>
      <c r="AX31" s="16"/>
      <c r="AY31" s="276"/>
      <c r="AZ31" s="46"/>
      <c r="BA31" s="46"/>
      <c r="BB31" s="46"/>
      <c r="BC31" s="46"/>
      <c r="BD31" s="46"/>
      <c r="BE31" s="46"/>
      <c r="BF31" s="46"/>
      <c r="BG31" s="46"/>
      <c r="BH31" s="46"/>
      <c r="BI31" s="44"/>
      <c r="BJ31" s="45"/>
      <c r="BK31" s="46"/>
      <c r="BL31" s="46"/>
      <c r="BM31" s="46"/>
      <c r="BN31" s="46"/>
      <c r="BO31" s="46"/>
      <c r="BP31" s="46"/>
      <c r="BQ31" s="46"/>
      <c r="BR31" s="46"/>
      <c r="BS31" s="44"/>
      <c r="BT31" s="45"/>
      <c r="BU31" s="46"/>
      <c r="BV31" s="46"/>
      <c r="BW31" s="46"/>
      <c r="BX31" s="46"/>
      <c r="BY31" s="46"/>
      <c r="BZ31" s="46"/>
      <c r="CA31" s="46"/>
      <c r="CB31" s="46"/>
      <c r="CC31" s="46"/>
      <c r="CD31" s="45"/>
      <c r="CE31" s="46"/>
      <c r="CF31" s="46"/>
      <c r="CG31" s="46"/>
      <c r="CH31" s="46"/>
      <c r="CI31" s="46"/>
      <c r="CJ31" s="46"/>
      <c r="CK31" s="46"/>
      <c r="CL31" s="46"/>
      <c r="CM31" s="44"/>
      <c r="CN31" s="46"/>
      <c r="CO31" s="46"/>
      <c r="CP31" s="46"/>
      <c r="CQ31" s="46"/>
      <c r="CR31" s="46"/>
      <c r="CS31" s="46"/>
      <c r="CT31" s="46"/>
      <c r="CU31" s="46"/>
      <c r="CV31" s="46"/>
      <c r="CW31" s="44"/>
    </row>
    <row r="32" spans="1:101" x14ac:dyDescent="0.2">
      <c r="A32" s="4" t="s">
        <v>288</v>
      </c>
      <c r="B32" s="134"/>
      <c r="C32" s="132"/>
      <c r="D32" s="132"/>
      <c r="E32" s="132"/>
      <c r="F32" s="190"/>
      <c r="G32" s="132"/>
      <c r="H32" s="132"/>
      <c r="I32" s="132"/>
      <c r="J32" s="132"/>
      <c r="K32" s="133"/>
      <c r="L32" s="134"/>
      <c r="M32" s="132"/>
      <c r="N32" s="132"/>
      <c r="O32" s="132"/>
      <c r="P32" s="132"/>
      <c r="Q32" s="132"/>
      <c r="R32" s="132"/>
      <c r="S32" s="132"/>
      <c r="T32" s="132"/>
      <c r="U32" s="133"/>
      <c r="V32" s="134"/>
      <c r="W32" s="132"/>
      <c r="X32" s="132"/>
      <c r="Y32" s="132"/>
      <c r="Z32" s="132"/>
      <c r="AA32" s="132"/>
      <c r="AB32" s="132"/>
      <c r="AC32" s="132"/>
      <c r="AD32" s="132"/>
      <c r="AE32" s="132"/>
      <c r="AF32" s="135"/>
      <c r="AG32" s="132"/>
      <c r="AH32" s="132"/>
      <c r="AI32" s="132"/>
      <c r="AJ32" s="132"/>
      <c r="AK32" s="132"/>
      <c r="AL32" s="132"/>
      <c r="AM32" s="132"/>
      <c r="AN32" s="132"/>
      <c r="AO32" s="133"/>
      <c r="AP32" s="132"/>
      <c r="AQ32" s="132"/>
      <c r="AR32" s="132"/>
      <c r="AS32" s="132"/>
      <c r="AT32" s="132"/>
      <c r="AU32" s="132"/>
      <c r="AV32" s="132"/>
      <c r="AW32" s="132"/>
      <c r="AX32" s="132"/>
      <c r="AY32" s="278"/>
      <c r="AZ32" s="139"/>
      <c r="BA32" s="139"/>
      <c r="BB32" s="139"/>
      <c r="BC32" s="139"/>
      <c r="BD32" s="139"/>
      <c r="BE32" s="139"/>
      <c r="BF32" s="139"/>
      <c r="BG32" s="139"/>
      <c r="BH32" s="139"/>
      <c r="BI32" s="137"/>
      <c r="BJ32" s="138"/>
      <c r="BK32" s="139"/>
      <c r="BL32" s="139"/>
      <c r="BM32" s="139"/>
      <c r="BN32" s="139"/>
      <c r="BO32" s="139"/>
      <c r="BP32" s="139"/>
      <c r="BQ32" s="139"/>
      <c r="BR32" s="139"/>
      <c r="BS32" s="137"/>
      <c r="BT32" s="138"/>
      <c r="BU32" s="139"/>
      <c r="BV32" s="139"/>
      <c r="BW32" s="139"/>
      <c r="BX32" s="139"/>
      <c r="BY32" s="139"/>
      <c r="BZ32" s="139"/>
      <c r="CA32" s="139"/>
      <c r="CB32" s="139"/>
      <c r="CC32" s="139"/>
      <c r="CD32" s="138"/>
      <c r="CE32" s="139"/>
      <c r="CF32" s="139"/>
      <c r="CG32" s="139"/>
      <c r="CH32" s="139"/>
      <c r="CI32" s="139"/>
      <c r="CJ32" s="139"/>
      <c r="CK32" s="139"/>
      <c r="CL32" s="139"/>
      <c r="CM32" s="137"/>
      <c r="CN32" s="139"/>
      <c r="CO32" s="139"/>
      <c r="CP32" s="139"/>
      <c r="CQ32" s="139"/>
      <c r="CR32" s="139"/>
      <c r="CS32" s="139"/>
      <c r="CT32" s="139"/>
      <c r="CU32" s="139"/>
      <c r="CV32" s="139"/>
      <c r="CW32" s="137"/>
    </row>
    <row r="33" spans="1:102" ht="12" thickBot="1" x14ac:dyDescent="0.25">
      <c r="A33" s="4" t="s">
        <v>132</v>
      </c>
      <c r="B33" s="23"/>
      <c r="C33" s="21"/>
      <c r="D33" s="21"/>
      <c r="E33" s="21"/>
      <c r="F33" s="21"/>
      <c r="G33" s="21"/>
      <c r="H33" s="21"/>
      <c r="I33" s="21"/>
      <c r="J33" s="21"/>
      <c r="K33" s="22"/>
      <c r="L33" s="23"/>
      <c r="M33" s="21"/>
      <c r="N33" s="21"/>
      <c r="O33" s="21"/>
      <c r="P33" s="21"/>
      <c r="Q33" s="21"/>
      <c r="R33" s="21"/>
      <c r="S33" s="21"/>
      <c r="T33" s="21"/>
      <c r="U33" s="22"/>
      <c r="V33" s="23"/>
      <c r="W33" s="21"/>
      <c r="X33" s="21"/>
      <c r="Y33" s="21"/>
      <c r="Z33" s="21"/>
      <c r="AA33" s="21"/>
      <c r="AB33" s="21"/>
      <c r="AC33" s="21"/>
      <c r="AD33" s="21"/>
      <c r="AE33" s="21"/>
      <c r="AF33" s="23"/>
      <c r="AG33" s="21"/>
      <c r="AH33" s="21"/>
      <c r="AI33" s="21"/>
      <c r="AJ33" s="21"/>
      <c r="AK33" s="21"/>
      <c r="AL33" s="21"/>
      <c r="AM33" s="21"/>
      <c r="AN33" s="21"/>
      <c r="AO33" s="22"/>
      <c r="AP33" s="21"/>
      <c r="AQ33" s="21"/>
      <c r="AR33" s="21"/>
      <c r="AS33" s="21"/>
      <c r="AT33" s="21"/>
      <c r="AU33" s="21"/>
      <c r="AV33" s="21"/>
      <c r="AW33" s="21"/>
      <c r="AX33" s="54"/>
      <c r="AY33" s="279"/>
      <c r="AZ33" s="50"/>
      <c r="BA33" s="50"/>
      <c r="BB33" s="50"/>
      <c r="BC33" s="50"/>
      <c r="BD33" s="50"/>
      <c r="BE33" s="50"/>
      <c r="BF33" s="50"/>
      <c r="BG33" s="50"/>
      <c r="BH33" s="50"/>
      <c r="BI33" s="48"/>
      <c r="BJ33" s="49"/>
      <c r="BK33" s="50"/>
      <c r="BL33" s="50"/>
      <c r="BM33" s="50"/>
      <c r="BN33" s="50"/>
      <c r="BO33" s="50"/>
      <c r="BP33" s="50"/>
      <c r="BQ33" s="50"/>
      <c r="BR33" s="50"/>
      <c r="BS33" s="48"/>
      <c r="BT33" s="49"/>
      <c r="BU33" s="50"/>
      <c r="BV33" s="50"/>
      <c r="BW33" s="50"/>
      <c r="BX33" s="50"/>
      <c r="BY33" s="50"/>
      <c r="BZ33" s="50"/>
      <c r="CA33" s="50"/>
      <c r="CB33" s="50"/>
      <c r="CC33" s="50"/>
      <c r="CD33" s="49"/>
      <c r="CE33" s="50"/>
      <c r="CF33" s="50"/>
      <c r="CG33" s="50"/>
      <c r="CH33" s="50"/>
      <c r="CI33" s="50"/>
      <c r="CJ33" s="50"/>
      <c r="CK33" s="50"/>
      <c r="CL33" s="50"/>
      <c r="CM33" s="48"/>
      <c r="CN33" s="50"/>
      <c r="CO33" s="50"/>
      <c r="CP33" s="50"/>
      <c r="CQ33" s="50"/>
      <c r="CR33" s="50"/>
      <c r="CS33" s="50"/>
      <c r="CT33" s="50"/>
      <c r="CU33" s="50"/>
      <c r="CV33" s="50"/>
      <c r="CW33" s="48"/>
    </row>
    <row r="34" spans="1:102" x14ac:dyDescent="0.2">
      <c r="AX34" s="6" t="s">
        <v>22</v>
      </c>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row>
    <row r="35" spans="1:102" ht="16.5" customHeight="1" x14ac:dyDescent="0.2">
      <c r="A35" s="1" t="s">
        <v>24</v>
      </c>
      <c r="B35" s="13">
        <v>0</v>
      </c>
      <c r="C35" s="13">
        <v>10</v>
      </c>
      <c r="D35" s="13">
        <v>20</v>
      </c>
      <c r="E35" s="13">
        <v>30</v>
      </c>
      <c r="F35" s="13">
        <v>40</v>
      </c>
      <c r="G35" s="13">
        <v>50</v>
      </c>
      <c r="H35" s="13">
        <v>60</v>
      </c>
      <c r="I35" s="13">
        <v>70</v>
      </c>
      <c r="J35" s="13">
        <v>80</v>
      </c>
      <c r="K35" s="13">
        <v>90</v>
      </c>
      <c r="L35" s="13">
        <v>100</v>
      </c>
      <c r="M35" s="13">
        <v>110</v>
      </c>
      <c r="N35" s="13">
        <v>120</v>
      </c>
      <c r="O35" s="13">
        <v>130</v>
      </c>
      <c r="P35" s="13">
        <v>140</v>
      </c>
      <c r="Q35" s="13">
        <v>150</v>
      </c>
      <c r="R35" s="13">
        <v>160</v>
      </c>
      <c r="S35" s="13">
        <v>170</v>
      </c>
      <c r="T35" s="13">
        <v>180</v>
      </c>
      <c r="U35" s="13">
        <v>190</v>
      </c>
      <c r="V35" s="13">
        <v>200</v>
      </c>
      <c r="W35" s="13">
        <v>210</v>
      </c>
      <c r="X35" s="13">
        <v>220</v>
      </c>
      <c r="Y35" s="13">
        <v>230</v>
      </c>
      <c r="Z35" s="13">
        <v>240</v>
      </c>
      <c r="AA35" s="13">
        <v>250</v>
      </c>
      <c r="AB35" s="13">
        <v>260</v>
      </c>
      <c r="AC35" s="13">
        <v>270</v>
      </c>
      <c r="AD35" s="13">
        <v>280</v>
      </c>
      <c r="AE35" s="13">
        <v>290</v>
      </c>
      <c r="AF35" s="13">
        <v>300</v>
      </c>
      <c r="AG35" s="13">
        <v>310</v>
      </c>
      <c r="AH35" s="13">
        <v>320</v>
      </c>
      <c r="AI35" s="13">
        <v>330</v>
      </c>
      <c r="AJ35" s="13">
        <v>340</v>
      </c>
      <c r="AK35" s="13">
        <v>350</v>
      </c>
      <c r="AL35" s="13">
        <v>360</v>
      </c>
      <c r="AM35" s="13">
        <v>370</v>
      </c>
      <c r="AN35" s="13">
        <v>380</v>
      </c>
      <c r="AO35" s="13">
        <v>390</v>
      </c>
      <c r="AP35" s="13">
        <v>400</v>
      </c>
      <c r="AQ35" s="13">
        <v>410</v>
      </c>
      <c r="AR35" s="13">
        <v>420</v>
      </c>
      <c r="AS35" s="13">
        <v>430</v>
      </c>
      <c r="AT35" s="13">
        <v>440</v>
      </c>
      <c r="AU35" s="13">
        <v>450</v>
      </c>
      <c r="AV35" s="13">
        <v>460</v>
      </c>
      <c r="AW35" s="13">
        <v>470</v>
      </c>
      <c r="AX35" s="13">
        <v>480</v>
      </c>
      <c r="AY35" s="270">
        <v>490</v>
      </c>
      <c r="AZ35" s="37">
        <v>500</v>
      </c>
      <c r="BA35" s="37">
        <v>510</v>
      </c>
      <c r="BB35" s="37">
        <v>520</v>
      </c>
      <c r="BC35" s="37">
        <v>530</v>
      </c>
      <c r="BD35" s="37">
        <v>540</v>
      </c>
      <c r="BE35" s="37">
        <v>550</v>
      </c>
      <c r="BF35" s="37">
        <v>560</v>
      </c>
      <c r="BG35" s="37">
        <v>570</v>
      </c>
      <c r="BH35" s="37">
        <v>580</v>
      </c>
      <c r="BI35" s="37">
        <v>590</v>
      </c>
      <c r="BJ35" s="37">
        <v>600</v>
      </c>
      <c r="BK35" s="37">
        <v>610</v>
      </c>
      <c r="BL35" s="37">
        <v>620</v>
      </c>
      <c r="BM35" s="37">
        <v>630</v>
      </c>
      <c r="BN35" s="37">
        <v>640</v>
      </c>
      <c r="BO35" s="37">
        <v>650</v>
      </c>
      <c r="BP35" s="37">
        <v>660</v>
      </c>
      <c r="BQ35" s="37">
        <v>670</v>
      </c>
      <c r="BR35" s="37">
        <v>680</v>
      </c>
      <c r="BS35" s="37">
        <v>690</v>
      </c>
      <c r="BT35" s="37">
        <v>700</v>
      </c>
      <c r="BU35" s="37">
        <v>710</v>
      </c>
      <c r="BV35" s="37">
        <v>720</v>
      </c>
      <c r="BW35" s="37">
        <v>730</v>
      </c>
      <c r="BX35" s="37">
        <v>740</v>
      </c>
      <c r="BY35" s="37">
        <v>750</v>
      </c>
      <c r="BZ35" s="37">
        <v>760</v>
      </c>
      <c r="CA35" s="37">
        <v>770</v>
      </c>
      <c r="CB35" s="37">
        <v>780</v>
      </c>
      <c r="CC35" s="37">
        <v>790</v>
      </c>
      <c r="CD35" s="37">
        <v>800</v>
      </c>
      <c r="CE35" s="37">
        <v>810</v>
      </c>
      <c r="CF35" s="37">
        <v>820</v>
      </c>
      <c r="CG35" s="37">
        <v>830</v>
      </c>
      <c r="CH35" s="37">
        <v>840</v>
      </c>
      <c r="CI35" s="37">
        <v>850</v>
      </c>
      <c r="CJ35" s="37">
        <v>860</v>
      </c>
      <c r="CK35" s="37">
        <v>870</v>
      </c>
      <c r="CL35" s="37">
        <v>880</v>
      </c>
      <c r="CM35" s="37">
        <v>890</v>
      </c>
      <c r="CN35" s="37">
        <v>900</v>
      </c>
      <c r="CO35" s="37">
        <v>910</v>
      </c>
      <c r="CP35" s="37">
        <v>920</v>
      </c>
      <c r="CQ35" s="37">
        <v>930</v>
      </c>
      <c r="CR35" s="37">
        <v>940</v>
      </c>
      <c r="CS35" s="37">
        <v>950</v>
      </c>
      <c r="CT35" s="37">
        <v>960</v>
      </c>
      <c r="CU35" s="37">
        <v>970</v>
      </c>
      <c r="CV35" s="37">
        <v>980</v>
      </c>
      <c r="CW35" s="37">
        <v>990</v>
      </c>
    </row>
    <row r="36" spans="1:102" ht="21" customHeight="1" x14ac:dyDescent="0.2">
      <c r="A36" s="1" t="s">
        <v>59</v>
      </c>
      <c r="B36" s="37">
        <f>11000+B35</f>
        <v>11000</v>
      </c>
      <c r="C36" s="37">
        <f t="shared" ref="C36:BN36" si="0">11000+C35</f>
        <v>11010</v>
      </c>
      <c r="D36" s="37">
        <f t="shared" si="0"/>
        <v>11020</v>
      </c>
      <c r="E36" s="37">
        <f t="shared" si="0"/>
        <v>11030</v>
      </c>
      <c r="F36" s="37">
        <f t="shared" si="0"/>
        <v>11040</v>
      </c>
      <c r="G36" s="37">
        <f t="shared" si="0"/>
        <v>11050</v>
      </c>
      <c r="H36" s="37">
        <f t="shared" si="0"/>
        <v>11060</v>
      </c>
      <c r="I36" s="37">
        <f t="shared" si="0"/>
        <v>11070</v>
      </c>
      <c r="J36" s="37">
        <f t="shared" si="0"/>
        <v>11080</v>
      </c>
      <c r="K36" s="37">
        <f t="shared" si="0"/>
        <v>11090</v>
      </c>
      <c r="L36" s="37">
        <f t="shared" si="0"/>
        <v>11100</v>
      </c>
      <c r="M36" s="37">
        <f t="shared" si="0"/>
        <v>11110</v>
      </c>
      <c r="N36" s="37">
        <f t="shared" si="0"/>
        <v>11120</v>
      </c>
      <c r="O36" s="37">
        <f t="shared" si="0"/>
        <v>11130</v>
      </c>
      <c r="P36" s="37">
        <f t="shared" si="0"/>
        <v>11140</v>
      </c>
      <c r="Q36" s="37">
        <f t="shared" si="0"/>
        <v>11150</v>
      </c>
      <c r="R36" s="37">
        <f t="shared" si="0"/>
        <v>11160</v>
      </c>
      <c r="S36" s="37">
        <f t="shared" si="0"/>
        <v>11170</v>
      </c>
      <c r="T36" s="37">
        <f t="shared" si="0"/>
        <v>11180</v>
      </c>
      <c r="U36" s="37">
        <f t="shared" si="0"/>
        <v>11190</v>
      </c>
      <c r="V36" s="37">
        <f t="shared" si="0"/>
        <v>11200</v>
      </c>
      <c r="W36" s="37">
        <f t="shared" si="0"/>
        <v>11210</v>
      </c>
      <c r="X36" s="37">
        <f t="shared" si="0"/>
        <v>11220</v>
      </c>
      <c r="Y36" s="37">
        <f t="shared" si="0"/>
        <v>11230</v>
      </c>
      <c r="Z36" s="37">
        <f t="shared" si="0"/>
        <v>11240</v>
      </c>
      <c r="AA36" s="37">
        <f t="shared" si="0"/>
        <v>11250</v>
      </c>
      <c r="AB36" s="37">
        <f t="shared" si="0"/>
        <v>11260</v>
      </c>
      <c r="AC36" s="37">
        <f t="shared" si="0"/>
        <v>11270</v>
      </c>
      <c r="AD36" s="37">
        <f t="shared" si="0"/>
        <v>11280</v>
      </c>
      <c r="AE36" s="37">
        <f t="shared" si="0"/>
        <v>11290</v>
      </c>
      <c r="AF36" s="37">
        <f t="shared" si="0"/>
        <v>11300</v>
      </c>
      <c r="AG36" s="37">
        <f t="shared" si="0"/>
        <v>11310</v>
      </c>
      <c r="AH36" s="37">
        <f t="shared" si="0"/>
        <v>11320</v>
      </c>
      <c r="AI36" s="37">
        <f t="shared" si="0"/>
        <v>11330</v>
      </c>
      <c r="AJ36" s="37">
        <f t="shared" si="0"/>
        <v>11340</v>
      </c>
      <c r="AK36" s="37">
        <f t="shared" si="0"/>
        <v>11350</v>
      </c>
      <c r="AL36" s="37">
        <f t="shared" si="0"/>
        <v>11360</v>
      </c>
      <c r="AM36" s="37">
        <f t="shared" si="0"/>
        <v>11370</v>
      </c>
      <c r="AN36" s="37">
        <f t="shared" si="0"/>
        <v>11380</v>
      </c>
      <c r="AO36" s="37">
        <f t="shared" si="0"/>
        <v>11390</v>
      </c>
      <c r="AP36" s="37">
        <f t="shared" si="0"/>
        <v>11400</v>
      </c>
      <c r="AQ36" s="37">
        <f t="shared" si="0"/>
        <v>11410</v>
      </c>
      <c r="AR36" s="37">
        <f t="shared" si="0"/>
        <v>11420</v>
      </c>
      <c r="AS36" s="37">
        <f t="shared" si="0"/>
        <v>11430</v>
      </c>
      <c r="AT36" s="37">
        <f t="shared" si="0"/>
        <v>11440</v>
      </c>
      <c r="AU36" s="37">
        <f t="shared" si="0"/>
        <v>11450</v>
      </c>
      <c r="AV36" s="37">
        <f t="shared" si="0"/>
        <v>11460</v>
      </c>
      <c r="AW36" s="37">
        <f t="shared" si="0"/>
        <v>11470</v>
      </c>
      <c r="AX36" s="37">
        <f t="shared" si="0"/>
        <v>11480</v>
      </c>
      <c r="AY36" s="271">
        <f t="shared" si="0"/>
        <v>11490</v>
      </c>
      <c r="AZ36" s="37">
        <f t="shared" si="0"/>
        <v>11500</v>
      </c>
      <c r="BA36" s="37">
        <f t="shared" si="0"/>
        <v>11510</v>
      </c>
      <c r="BB36" s="37">
        <f t="shared" si="0"/>
        <v>11520</v>
      </c>
      <c r="BC36" s="37">
        <f t="shared" si="0"/>
        <v>11530</v>
      </c>
      <c r="BD36" s="37">
        <f t="shared" si="0"/>
        <v>11540</v>
      </c>
      <c r="BE36" s="37">
        <f t="shared" si="0"/>
        <v>11550</v>
      </c>
      <c r="BF36" s="37">
        <f t="shared" si="0"/>
        <v>11560</v>
      </c>
      <c r="BG36" s="37">
        <f t="shared" si="0"/>
        <v>11570</v>
      </c>
      <c r="BH36" s="37">
        <f t="shared" si="0"/>
        <v>11580</v>
      </c>
      <c r="BI36" s="37">
        <f t="shared" si="0"/>
        <v>11590</v>
      </c>
      <c r="BJ36" s="37">
        <f t="shared" si="0"/>
        <v>11600</v>
      </c>
      <c r="BK36" s="37">
        <f t="shared" si="0"/>
        <v>11610</v>
      </c>
      <c r="BL36" s="37">
        <f t="shared" si="0"/>
        <v>11620</v>
      </c>
      <c r="BM36" s="37">
        <f t="shared" si="0"/>
        <v>11630</v>
      </c>
      <c r="BN36" s="37">
        <f t="shared" si="0"/>
        <v>11640</v>
      </c>
      <c r="BO36" s="37">
        <f t="shared" ref="BO36:CW36" si="1">11000+BO35</f>
        <v>11650</v>
      </c>
      <c r="BP36" s="37">
        <f t="shared" si="1"/>
        <v>11660</v>
      </c>
      <c r="BQ36" s="37">
        <f t="shared" si="1"/>
        <v>11670</v>
      </c>
      <c r="BR36" s="37">
        <f t="shared" si="1"/>
        <v>11680</v>
      </c>
      <c r="BS36" s="37">
        <f t="shared" si="1"/>
        <v>11690</v>
      </c>
      <c r="BT36" s="37">
        <f t="shared" si="1"/>
        <v>11700</v>
      </c>
      <c r="BU36" s="37">
        <f t="shared" si="1"/>
        <v>11710</v>
      </c>
      <c r="BV36" s="37">
        <f t="shared" si="1"/>
        <v>11720</v>
      </c>
      <c r="BW36" s="37">
        <f t="shared" si="1"/>
        <v>11730</v>
      </c>
      <c r="BX36" s="37">
        <f t="shared" si="1"/>
        <v>11740</v>
      </c>
      <c r="BY36" s="37">
        <f t="shared" si="1"/>
        <v>11750</v>
      </c>
      <c r="BZ36" s="37">
        <f t="shared" si="1"/>
        <v>11760</v>
      </c>
      <c r="CA36" s="37">
        <f t="shared" si="1"/>
        <v>11770</v>
      </c>
      <c r="CB36" s="37">
        <f t="shared" si="1"/>
        <v>11780</v>
      </c>
      <c r="CC36" s="37">
        <f t="shared" si="1"/>
        <v>11790</v>
      </c>
      <c r="CD36" s="37">
        <f t="shared" si="1"/>
        <v>11800</v>
      </c>
      <c r="CE36" s="37">
        <f t="shared" si="1"/>
        <v>11810</v>
      </c>
      <c r="CF36" s="37">
        <f t="shared" si="1"/>
        <v>11820</v>
      </c>
      <c r="CG36" s="37">
        <f t="shared" si="1"/>
        <v>11830</v>
      </c>
      <c r="CH36" s="37">
        <f t="shared" si="1"/>
        <v>11840</v>
      </c>
      <c r="CI36" s="37">
        <f t="shared" si="1"/>
        <v>11850</v>
      </c>
      <c r="CJ36" s="37">
        <f t="shared" si="1"/>
        <v>11860</v>
      </c>
      <c r="CK36" s="37">
        <f t="shared" si="1"/>
        <v>11870</v>
      </c>
      <c r="CL36" s="37">
        <f t="shared" si="1"/>
        <v>11880</v>
      </c>
      <c r="CM36" s="37">
        <f t="shared" si="1"/>
        <v>11890</v>
      </c>
      <c r="CN36" s="37">
        <f t="shared" si="1"/>
        <v>11900</v>
      </c>
      <c r="CO36" s="37">
        <f t="shared" si="1"/>
        <v>11910</v>
      </c>
      <c r="CP36" s="37">
        <f t="shared" si="1"/>
        <v>11920</v>
      </c>
      <c r="CQ36" s="37">
        <f t="shared" si="1"/>
        <v>11930</v>
      </c>
      <c r="CR36" s="37">
        <f t="shared" si="1"/>
        <v>11940</v>
      </c>
      <c r="CS36" s="37">
        <f t="shared" si="1"/>
        <v>11950</v>
      </c>
      <c r="CT36" s="37">
        <f t="shared" si="1"/>
        <v>11960</v>
      </c>
      <c r="CU36" s="37">
        <f t="shared" si="1"/>
        <v>11970</v>
      </c>
      <c r="CV36" s="37">
        <f t="shared" si="1"/>
        <v>11980</v>
      </c>
      <c r="CW36" s="37">
        <f t="shared" si="1"/>
        <v>11990</v>
      </c>
      <c r="CX36" s="37">
        <v>12000</v>
      </c>
    </row>
    <row r="37" spans="1:102" ht="20.25" customHeight="1" x14ac:dyDescent="0.2">
      <c r="A37" s="1" t="s">
        <v>25</v>
      </c>
      <c r="B37" s="37">
        <f>(11000-B36)+'WA4'!$A$5</f>
        <v>490</v>
      </c>
      <c r="C37" s="37">
        <f>(11000-C36)+'WA4'!$A$5</f>
        <v>480</v>
      </c>
      <c r="D37" s="37">
        <f>(11000-D36)+'WA4'!$A$5</f>
        <v>470</v>
      </c>
      <c r="E37" s="37">
        <f>(11000-E36)+'WA4'!$A$5</f>
        <v>460</v>
      </c>
      <c r="F37" s="37">
        <f>(11000-F36)+'WA4'!$A$5</f>
        <v>450</v>
      </c>
      <c r="G37" s="37">
        <f>(11000-G36)+'WA4'!$A$5</f>
        <v>440</v>
      </c>
      <c r="H37" s="37">
        <f>(11000-H36)+'WA4'!$A$5</f>
        <v>430</v>
      </c>
      <c r="I37" s="37">
        <f>(11000-I36)+'WA4'!$A$5</f>
        <v>420</v>
      </c>
      <c r="J37" s="37">
        <f>(11000-J36)+'WA4'!$A$5</f>
        <v>410</v>
      </c>
      <c r="K37" s="37">
        <f>(11000-K36)+'WA4'!$A$5</f>
        <v>400</v>
      </c>
      <c r="L37" s="37">
        <f>(11000-L36)+'WA4'!$A$5</f>
        <v>390</v>
      </c>
      <c r="M37" s="37">
        <f>(11000-M36)+'WA4'!$A$5</f>
        <v>380</v>
      </c>
      <c r="N37" s="37">
        <f>(11000-N36)+'WA4'!$A$5</f>
        <v>370</v>
      </c>
      <c r="O37" s="37">
        <f>(11000-O36)+'WA4'!$A$5</f>
        <v>360</v>
      </c>
      <c r="P37" s="37">
        <f>(11000-P36)+'WA4'!$A$5</f>
        <v>350</v>
      </c>
      <c r="Q37" s="37">
        <f>(11000-Q36)+'WA4'!$A$5</f>
        <v>340</v>
      </c>
      <c r="R37" s="37">
        <f>(11000-R36)+'WA4'!$A$5</f>
        <v>330</v>
      </c>
      <c r="S37" s="37">
        <f>(11000-S36)+'WA4'!$A$5</f>
        <v>320</v>
      </c>
      <c r="T37" s="37">
        <f>(11000-T36)+'WA4'!$A$5</f>
        <v>310</v>
      </c>
      <c r="U37" s="37">
        <f>(11000-U36)+'WA4'!$A$5</f>
        <v>300</v>
      </c>
      <c r="V37" s="37">
        <f>(11000-V36)+'WA4'!$A$5</f>
        <v>290</v>
      </c>
      <c r="W37" s="37">
        <f>(11000-W36)+'WA4'!$A$5</f>
        <v>280</v>
      </c>
      <c r="X37" s="37">
        <f>(11000-X36)+'WA4'!$A$5</f>
        <v>270</v>
      </c>
      <c r="Y37" s="37">
        <f>(11000-Y36)+'WA4'!$A$5</f>
        <v>260</v>
      </c>
      <c r="Z37" s="37">
        <f>(11000-Z36)+'WA4'!$A$5</f>
        <v>250</v>
      </c>
      <c r="AA37" s="37">
        <f>(11000-AA36)+'WA4'!$A$5</f>
        <v>240</v>
      </c>
      <c r="AB37" s="37">
        <f>(11000-AB36)+'WA4'!$A$5</f>
        <v>230</v>
      </c>
      <c r="AC37" s="37">
        <f>(11000-AC36)+'WA4'!$A$5</f>
        <v>220</v>
      </c>
      <c r="AD37" s="37">
        <f>(11000-AD36)+'WA4'!$A$5</f>
        <v>210</v>
      </c>
      <c r="AE37" s="37">
        <f>(11000-AE36)+'WA4'!$A$5</f>
        <v>200</v>
      </c>
      <c r="AF37" s="37">
        <f>(11000-AF36)+'WA4'!$A$5</f>
        <v>190</v>
      </c>
      <c r="AG37" s="37">
        <f>(11000-AG36)+'WA4'!$A$5</f>
        <v>180</v>
      </c>
      <c r="AH37" s="37">
        <f>(11000-AH36)+'WA4'!$A$5</f>
        <v>170</v>
      </c>
      <c r="AI37" s="37">
        <f>(11000-AI36)+'WA4'!$A$5</f>
        <v>160</v>
      </c>
      <c r="AJ37" s="37">
        <f>(11000-AJ36)+'WA4'!$A$5</f>
        <v>150</v>
      </c>
      <c r="AK37" s="37">
        <f>(11000-AK36)+'WA4'!$A$5</f>
        <v>140</v>
      </c>
      <c r="AL37" s="37">
        <f>(11000-AL36)+'WA4'!$A$5</f>
        <v>130</v>
      </c>
      <c r="AM37" s="37">
        <f>(11000-AM36)+'WA4'!$A$5</f>
        <v>120</v>
      </c>
      <c r="AN37" s="37">
        <f>(11000-AN36)+'WA4'!$A$5</f>
        <v>110</v>
      </c>
      <c r="AO37" s="37">
        <f>(11000-AO36)+'WA4'!$A$5</f>
        <v>100</v>
      </c>
      <c r="AP37" s="37">
        <f>(11000-AP36)+'WA4'!$A$5</f>
        <v>90</v>
      </c>
      <c r="AQ37" s="37">
        <f>(11000-AQ36)+'WA4'!$A$5</f>
        <v>80</v>
      </c>
      <c r="AR37" s="37">
        <f>(11000-AR36)+'WA4'!$A$5</f>
        <v>70</v>
      </c>
      <c r="AS37" s="37">
        <f>(11000-AS36)+'WA4'!$A$5</f>
        <v>60</v>
      </c>
      <c r="AT37" s="37">
        <f>(11000-AT36)+'WA4'!$A$5</f>
        <v>50</v>
      </c>
      <c r="AU37" s="37">
        <f>(11000-AU36)+'WA4'!$A$5</f>
        <v>40</v>
      </c>
      <c r="AV37" s="37">
        <f>(11000-AV36)+'WA4'!$A$5</f>
        <v>30</v>
      </c>
      <c r="AW37" s="37">
        <f>(11000-AW36)+'WA4'!$A$5</f>
        <v>20</v>
      </c>
      <c r="AX37" s="37">
        <f>(11000-AX36)+'WA4'!$A$5</f>
        <v>10</v>
      </c>
      <c r="AY37" s="271">
        <f>(11000-AY36)+'WA4'!$A$5</f>
        <v>0</v>
      </c>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f>(9000-CX36)+'WA4'!$A$5</f>
        <v>-2510</v>
      </c>
    </row>
    <row r="38" spans="1:102" x14ac:dyDescent="0.2">
      <c r="B38" s="154" t="s">
        <v>146</v>
      </c>
      <c r="AY38" s="272" t="s">
        <v>1792</v>
      </c>
      <c r="AZ38" s="33"/>
      <c r="BA38" s="33"/>
      <c r="BB38" s="33"/>
      <c r="BC38" s="38"/>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row>
    <row r="39" spans="1:102" s="201" customFormat="1" x14ac:dyDescent="0.2">
      <c r="A39" s="206" t="s">
        <v>6</v>
      </c>
      <c r="AY39" s="280"/>
    </row>
    <row r="40" spans="1:102" s="202" customFormat="1" x14ac:dyDescent="0.2">
      <c r="A40" s="199"/>
      <c r="E40" s="202" t="s">
        <v>2446</v>
      </c>
      <c r="AY40" s="281"/>
    </row>
    <row r="41" spans="1:102" s="202" customFormat="1" x14ac:dyDescent="0.2">
      <c r="A41" s="199"/>
      <c r="G41" s="202" t="s">
        <v>2354</v>
      </c>
      <c r="AY41" s="281"/>
    </row>
    <row r="42" spans="1:102" s="202" customFormat="1" x14ac:dyDescent="0.2">
      <c r="A42" s="199"/>
      <c r="H42" s="202" t="s">
        <v>1793</v>
      </c>
      <c r="AY42" s="281"/>
    </row>
    <row r="43" spans="1:102" s="202" customFormat="1" x14ac:dyDescent="0.2">
      <c r="N43" s="202" t="s">
        <v>1794</v>
      </c>
      <c r="AY43" s="281"/>
    </row>
    <row r="44" spans="1:102" s="202" customFormat="1" x14ac:dyDescent="0.2">
      <c r="O44" s="202" t="s">
        <v>1795</v>
      </c>
      <c r="AY44" s="281"/>
    </row>
    <row r="45" spans="1:102" s="202" customFormat="1" x14ac:dyDescent="0.2">
      <c r="S45" s="202" t="s">
        <v>1796</v>
      </c>
      <c r="AY45" s="281"/>
    </row>
    <row r="46" spans="1:102" s="202" customFormat="1" x14ac:dyDescent="0.2">
      <c r="X46" s="202" t="s">
        <v>1797</v>
      </c>
      <c r="AY46" s="281"/>
    </row>
    <row r="47" spans="1:102" s="202" customFormat="1" x14ac:dyDescent="0.2">
      <c r="X47" s="202" t="s">
        <v>2355</v>
      </c>
      <c r="AY47" s="281"/>
    </row>
    <row r="48" spans="1:102" s="202" customFormat="1" x14ac:dyDescent="0.2">
      <c r="AA48" s="202" t="s">
        <v>1798</v>
      </c>
      <c r="AY48" s="281"/>
    </row>
    <row r="49" spans="1:51" s="202" customFormat="1" x14ac:dyDescent="0.2">
      <c r="AE49" s="202" t="s">
        <v>1799</v>
      </c>
      <c r="AY49" s="281"/>
    </row>
    <row r="50" spans="1:51" s="202" customFormat="1" x14ac:dyDescent="0.2">
      <c r="AH50" s="202" t="s">
        <v>1800</v>
      </c>
      <c r="AY50" s="281"/>
    </row>
    <row r="51" spans="1:51" s="202" customFormat="1" x14ac:dyDescent="0.2">
      <c r="AI51" s="202" t="s">
        <v>2368</v>
      </c>
      <c r="AY51" s="281"/>
    </row>
    <row r="52" spans="1:51" s="202" customFormat="1" x14ac:dyDescent="0.2">
      <c r="AL52" s="202" t="s">
        <v>1801</v>
      </c>
      <c r="AY52" s="281"/>
    </row>
    <row r="53" spans="1:51" s="202" customFormat="1" x14ac:dyDescent="0.2">
      <c r="AP53" s="202" t="s">
        <v>1802</v>
      </c>
      <c r="AY53" s="281"/>
    </row>
    <row r="54" spans="1:51" s="202" customFormat="1" x14ac:dyDescent="0.2">
      <c r="AQ54" s="202" t="s">
        <v>1803</v>
      </c>
      <c r="AY54" s="281"/>
    </row>
    <row r="55" spans="1:51" s="202" customFormat="1" x14ac:dyDescent="0.2">
      <c r="AS55" s="202" t="s">
        <v>154</v>
      </c>
      <c r="AY55" s="281"/>
    </row>
    <row r="56" spans="1:51" s="202" customFormat="1" x14ac:dyDescent="0.2">
      <c r="AT56" s="202" t="s">
        <v>1804</v>
      </c>
      <c r="AY56" s="281"/>
    </row>
    <row r="57" spans="1:51" s="202" customFormat="1" x14ac:dyDescent="0.2">
      <c r="AU57" s="202" t="s">
        <v>1805</v>
      </c>
      <c r="AY57" s="281"/>
    </row>
    <row r="58" spans="1:51" s="202" customFormat="1" x14ac:dyDescent="0.2">
      <c r="AU58" s="202" t="s">
        <v>1806</v>
      </c>
      <c r="AY58" s="281"/>
    </row>
    <row r="59" spans="1:51" s="202" customFormat="1" x14ac:dyDescent="0.2">
      <c r="AW59" s="202" t="s">
        <v>1807</v>
      </c>
      <c r="AY59" s="281"/>
    </row>
    <row r="60" spans="1:51" s="202" customFormat="1" x14ac:dyDescent="0.2">
      <c r="AY60" s="281"/>
    </row>
    <row r="61" spans="1:51" s="202" customFormat="1" x14ac:dyDescent="0.2">
      <c r="A61" s="199" t="s">
        <v>168</v>
      </c>
      <c r="AY61" s="281"/>
    </row>
    <row r="62" spans="1:51" s="203" customFormat="1" x14ac:dyDescent="0.2">
      <c r="A62" s="199"/>
      <c r="AY62" s="282"/>
    </row>
    <row r="63" spans="1:51" s="166" customFormat="1" x14ac:dyDescent="0.2">
      <c r="A63" s="491" t="s">
        <v>942</v>
      </c>
    </row>
    <row r="64" spans="1:51" s="5" customFormat="1" x14ac:dyDescent="0.2">
      <c r="A64" s="322" t="s">
        <v>966</v>
      </c>
    </row>
    <row r="65" spans="1:76" s="168" customFormat="1" x14ac:dyDescent="0.2">
      <c r="A65" s="492"/>
    </row>
    <row r="66" spans="1:76" x14ac:dyDescent="0.2">
      <c r="A66" s="182" t="s">
        <v>153</v>
      </c>
      <c r="B66" s="33"/>
      <c r="C66" s="33"/>
      <c r="D66" s="33"/>
      <c r="E66" s="33"/>
      <c r="F66" s="33"/>
      <c r="G66" s="33"/>
      <c r="H66" s="33"/>
      <c r="I66" s="33"/>
      <c r="J66" s="33"/>
      <c r="K66" s="33"/>
      <c r="L66" s="33"/>
      <c r="M66" s="33"/>
      <c r="N66" s="33"/>
      <c r="O66" s="33"/>
      <c r="P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28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row>
    <row r="67" spans="1:76" x14ac:dyDescent="0.2">
      <c r="A67" s="69"/>
      <c r="B67" s="33"/>
      <c r="C67" s="33"/>
      <c r="D67" s="33"/>
      <c r="E67" s="33"/>
      <c r="F67" s="33"/>
      <c r="G67" s="33" t="s">
        <v>2448</v>
      </c>
      <c r="H67" s="33"/>
      <c r="I67" s="33"/>
      <c r="J67" s="33"/>
      <c r="K67" s="33"/>
      <c r="L67" s="33"/>
      <c r="M67" s="33"/>
      <c r="N67" s="33"/>
      <c r="O67" s="33"/>
      <c r="P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28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row>
    <row r="68" spans="1:76" x14ac:dyDescent="0.2">
      <c r="A68" s="69"/>
      <c r="B68" s="33"/>
      <c r="C68" s="33"/>
      <c r="D68" s="33"/>
      <c r="E68" s="33"/>
      <c r="F68" s="33"/>
      <c r="G68" s="33"/>
      <c r="H68" s="33"/>
      <c r="I68" s="33"/>
      <c r="J68" s="33"/>
      <c r="K68" s="33"/>
      <c r="L68" s="33"/>
      <c r="M68" s="33"/>
      <c r="N68" s="33"/>
      <c r="O68" s="33"/>
      <c r="P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28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row>
    <row r="69" spans="1:76" x14ac:dyDescent="0.2">
      <c r="A69" s="69"/>
      <c r="B69" s="33"/>
      <c r="C69" s="33"/>
      <c r="D69" s="33"/>
      <c r="E69" s="33"/>
      <c r="F69" s="33"/>
      <c r="G69" s="33"/>
      <c r="H69" s="33"/>
      <c r="I69" s="33"/>
      <c r="J69" s="33"/>
      <c r="K69" s="33" t="s">
        <v>2028</v>
      </c>
      <c r="L69" s="33"/>
      <c r="M69" s="33"/>
      <c r="N69" s="33"/>
      <c r="O69" s="33"/>
      <c r="P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28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row>
    <row r="70" spans="1:76" x14ac:dyDescent="0.2">
      <c r="A70" s="69"/>
      <c r="B70" s="33"/>
      <c r="C70" s="33"/>
      <c r="D70" s="33"/>
      <c r="E70" s="33"/>
      <c r="F70" s="33"/>
      <c r="G70" s="33"/>
      <c r="H70" s="33"/>
      <c r="J70" s="33"/>
      <c r="K70" s="33"/>
      <c r="L70" s="33"/>
      <c r="M70" s="33" t="s">
        <v>2029</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row>
    <row r="71" spans="1:76" x14ac:dyDescent="0.2">
      <c r="A71" s="69"/>
      <c r="B71" s="33"/>
      <c r="C71" s="33"/>
      <c r="D71" s="33"/>
      <c r="E71" s="33"/>
      <c r="F71" s="33"/>
      <c r="G71" s="33"/>
      <c r="H71" s="33"/>
      <c r="J71" s="33"/>
      <c r="K71" s="33"/>
      <c r="L71" s="33"/>
      <c r="M71" s="33" t="s">
        <v>2030</v>
      </c>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row>
    <row r="72" spans="1:76" x14ac:dyDescent="0.2">
      <c r="A72" s="69"/>
      <c r="B72" s="33"/>
      <c r="C72" s="33"/>
      <c r="D72" s="33"/>
      <c r="E72" s="33"/>
      <c r="F72" s="33"/>
      <c r="G72" s="33"/>
      <c r="H72" s="33"/>
      <c r="J72" s="33"/>
      <c r="K72" s="33"/>
      <c r="L72" s="33"/>
      <c r="M72" s="33" t="s">
        <v>2026</v>
      </c>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row>
    <row r="73" spans="1:76" x14ac:dyDescent="0.2">
      <c r="A73" s="69"/>
      <c r="B73" s="33"/>
      <c r="C73" s="33"/>
      <c r="D73" s="33"/>
      <c r="E73" s="33"/>
      <c r="F73" s="33"/>
      <c r="G73" s="33"/>
      <c r="H73" s="33"/>
      <c r="J73" s="33"/>
      <c r="K73" s="33"/>
      <c r="L73" s="33"/>
      <c r="M73" s="33" t="s">
        <v>2027</v>
      </c>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row>
    <row r="74" spans="1:76" x14ac:dyDescent="0.2">
      <c r="A74" s="69"/>
      <c r="B74" s="33"/>
      <c r="C74" s="33"/>
      <c r="D74" s="33"/>
      <c r="E74" s="33"/>
      <c r="F74" s="33"/>
      <c r="G74" s="33"/>
      <c r="H74" s="33"/>
      <c r="I74" s="33"/>
      <c r="J74" s="33"/>
      <c r="K74" s="33"/>
      <c r="L74" s="33"/>
      <c r="M74" s="33"/>
      <c r="N74" s="33"/>
      <c r="O74" s="33"/>
      <c r="P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28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row>
    <row r="75" spans="1:76" x14ac:dyDescent="0.2">
      <c r="A75" s="69"/>
      <c r="B75" s="33"/>
      <c r="C75" s="33"/>
      <c r="D75" s="33"/>
      <c r="E75" s="33"/>
      <c r="F75" s="33"/>
      <c r="G75" s="33"/>
      <c r="H75" s="33"/>
      <c r="I75" s="33"/>
      <c r="J75" s="33"/>
      <c r="K75" s="33"/>
      <c r="L75" s="33"/>
      <c r="M75" s="33"/>
      <c r="N75" s="33"/>
      <c r="O75" s="33"/>
      <c r="P75" s="33" t="s">
        <v>2450</v>
      </c>
      <c r="AC75" s="33"/>
      <c r="AD75" s="33"/>
      <c r="AE75" s="33"/>
      <c r="AF75" s="33"/>
      <c r="AG75" s="33"/>
      <c r="AH75" s="33"/>
      <c r="AI75" s="33"/>
      <c r="AJ75" s="33"/>
      <c r="AK75" s="33"/>
      <c r="AL75" s="33"/>
      <c r="AM75" s="33"/>
      <c r="AN75" s="33"/>
      <c r="AO75" s="33"/>
      <c r="AP75" s="33"/>
      <c r="AQ75" s="33"/>
      <c r="AR75" s="33"/>
      <c r="AS75" s="33"/>
      <c r="AT75" s="33"/>
      <c r="AU75" s="33"/>
      <c r="AV75" s="33"/>
      <c r="AW75" s="33"/>
      <c r="AX75" s="33"/>
      <c r="AY75" s="28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row>
    <row r="76" spans="1:76" x14ac:dyDescent="0.2">
      <c r="A76" s="69"/>
      <c r="B76" s="33"/>
      <c r="C76" s="33"/>
      <c r="D76" s="33"/>
      <c r="E76" s="33"/>
      <c r="F76" s="33"/>
      <c r="G76" s="33"/>
      <c r="H76" s="33"/>
      <c r="I76" s="33"/>
      <c r="J76" s="33"/>
      <c r="K76" s="33"/>
      <c r="L76" s="33"/>
      <c r="M76" s="33"/>
      <c r="N76" s="33"/>
      <c r="O76" s="33"/>
      <c r="P76" s="33" t="s">
        <v>2267</v>
      </c>
      <c r="AC76" s="33"/>
      <c r="AD76" s="33"/>
      <c r="AE76" s="33"/>
      <c r="AF76" s="33"/>
      <c r="AG76" s="33"/>
      <c r="AH76" s="33"/>
      <c r="AI76" s="33"/>
      <c r="AJ76" s="33"/>
      <c r="AK76" s="33"/>
      <c r="AL76" s="33"/>
      <c r="AM76" s="33"/>
      <c r="AN76" s="33"/>
      <c r="AO76" s="33"/>
      <c r="AP76" s="33"/>
      <c r="AQ76" s="33"/>
      <c r="AR76" s="33"/>
      <c r="AS76" s="33"/>
      <c r="AT76" s="33"/>
      <c r="AU76" s="33"/>
      <c r="AV76" s="33"/>
      <c r="AW76" s="33"/>
      <c r="AX76" s="33"/>
      <c r="AY76" s="28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row>
    <row r="77" spans="1:76" x14ac:dyDescent="0.2">
      <c r="A77" s="69"/>
      <c r="B77" s="33"/>
      <c r="C77" s="33"/>
      <c r="D77" s="33"/>
      <c r="E77" s="33"/>
      <c r="F77" s="33"/>
      <c r="G77" s="33"/>
      <c r="H77" s="33"/>
      <c r="I77" s="33"/>
      <c r="J77" s="33"/>
      <c r="K77" s="33"/>
      <c r="L77" s="33"/>
      <c r="M77" s="33"/>
      <c r="N77" s="33"/>
      <c r="O77" s="33"/>
      <c r="P77" s="33" t="s">
        <v>2268</v>
      </c>
      <c r="AC77" s="33"/>
      <c r="AD77" s="33"/>
      <c r="AE77" s="33"/>
      <c r="AF77" s="33"/>
      <c r="AG77" s="33"/>
      <c r="AH77" s="33"/>
      <c r="AI77" s="33"/>
      <c r="AJ77" s="33"/>
      <c r="AK77" s="33"/>
      <c r="AL77" s="33"/>
      <c r="AM77" s="33"/>
      <c r="AN77" s="33"/>
      <c r="AO77" s="33"/>
      <c r="AP77" s="33"/>
      <c r="AQ77" s="33"/>
      <c r="AR77" s="33"/>
      <c r="AS77" s="33"/>
      <c r="AT77" s="33"/>
      <c r="AU77" s="33"/>
      <c r="AV77" s="33"/>
      <c r="AW77" s="33"/>
      <c r="AX77" s="33"/>
      <c r="AY77" s="28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row>
    <row r="78" spans="1:76" x14ac:dyDescent="0.2">
      <c r="A78" s="69"/>
      <c r="B78" s="33"/>
      <c r="C78" s="33"/>
      <c r="D78" s="33"/>
      <c r="E78" s="33"/>
      <c r="F78" s="33"/>
      <c r="G78" s="33"/>
      <c r="H78" s="33"/>
      <c r="I78" s="33"/>
      <c r="J78" s="33"/>
      <c r="K78" s="33"/>
      <c r="L78" s="33"/>
      <c r="M78" s="33"/>
      <c r="N78" s="33"/>
      <c r="O78" s="33"/>
      <c r="P78" s="33"/>
      <c r="Q78" s="1" t="s">
        <v>2032</v>
      </c>
      <c r="AC78" s="33"/>
      <c r="AD78" s="33"/>
      <c r="AE78" s="33"/>
      <c r="AF78" s="33"/>
      <c r="AG78" s="33"/>
      <c r="AH78" s="33"/>
      <c r="AI78" s="33"/>
      <c r="AJ78" s="33"/>
      <c r="AK78" s="33"/>
      <c r="AL78" s="33"/>
      <c r="AM78" s="33"/>
      <c r="AN78" s="33"/>
      <c r="AO78" s="33"/>
      <c r="AP78" s="33"/>
      <c r="AQ78" s="33"/>
      <c r="AR78" s="33"/>
      <c r="AS78" s="33"/>
      <c r="AT78" s="33"/>
      <c r="AU78" s="33"/>
      <c r="AV78" s="33"/>
      <c r="AW78" s="33"/>
      <c r="AX78" s="33"/>
      <c r="AY78" s="28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row>
    <row r="79" spans="1:76" x14ac:dyDescent="0.2">
      <c r="A79" s="69"/>
      <c r="B79" s="33"/>
      <c r="C79" s="33"/>
      <c r="D79" s="33"/>
      <c r="E79" s="33"/>
      <c r="F79" s="33"/>
      <c r="G79" s="33"/>
      <c r="H79" s="33"/>
      <c r="I79" s="33"/>
      <c r="J79" s="33"/>
      <c r="K79" s="33"/>
      <c r="L79" s="33"/>
      <c r="M79" s="33"/>
      <c r="N79" s="33"/>
      <c r="O79" s="33"/>
      <c r="P79" s="33"/>
      <c r="S79" s="1" t="s">
        <v>1808</v>
      </c>
      <c r="AC79" s="33"/>
      <c r="AD79" s="33"/>
      <c r="AE79" s="33"/>
      <c r="AF79" s="33"/>
      <c r="AG79" s="33"/>
      <c r="AH79" s="33"/>
      <c r="AI79" s="33"/>
      <c r="AJ79" s="33"/>
      <c r="AK79" s="33"/>
      <c r="AL79" s="33"/>
      <c r="AM79" s="33"/>
      <c r="AN79" s="33"/>
      <c r="AO79" s="33"/>
      <c r="AP79" s="33"/>
      <c r="AQ79" s="33"/>
      <c r="AR79" s="33"/>
      <c r="AS79" s="33"/>
      <c r="AT79" s="33"/>
      <c r="AU79" s="33"/>
      <c r="AV79" s="33"/>
      <c r="AW79" s="33"/>
      <c r="AX79" s="33"/>
      <c r="AY79" s="28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row>
    <row r="80" spans="1:76" x14ac:dyDescent="0.2">
      <c r="A80" s="69"/>
      <c r="B80" s="33"/>
      <c r="C80" s="33"/>
      <c r="D80" s="33"/>
      <c r="F80" s="33"/>
      <c r="G80" s="33"/>
      <c r="H80" s="33"/>
      <c r="I80" s="33"/>
      <c r="J80" s="33"/>
      <c r="K80" s="33"/>
      <c r="L80" s="33"/>
      <c r="M80" s="33"/>
      <c r="N80" s="33"/>
      <c r="P80" s="33"/>
      <c r="AB80" s="1" t="s">
        <v>2270</v>
      </c>
      <c r="AC80" s="33"/>
      <c r="AD80" s="33"/>
      <c r="AE80" s="33"/>
      <c r="AF80" s="33"/>
      <c r="AG80" s="33"/>
      <c r="AH80" s="33"/>
      <c r="AI80" s="33"/>
      <c r="AJ80" s="33"/>
      <c r="AK80" s="33"/>
      <c r="AL80" s="33"/>
      <c r="AM80" s="33"/>
      <c r="AN80" s="33"/>
      <c r="AO80" s="33"/>
      <c r="AP80" s="33"/>
      <c r="AQ80" s="33"/>
      <c r="AR80" s="33"/>
      <c r="AS80" s="33"/>
      <c r="AT80" s="33"/>
      <c r="AU80" s="33"/>
      <c r="AV80" s="33"/>
      <c r="AW80" s="33"/>
      <c r="AX80" s="33"/>
      <c r="AY80" s="28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row>
    <row r="81" spans="1:76" x14ac:dyDescent="0.2">
      <c r="A81" s="69"/>
      <c r="B81" s="33"/>
      <c r="C81" s="33"/>
      <c r="D81" s="33"/>
      <c r="E81" s="33"/>
      <c r="F81" s="33"/>
      <c r="G81" s="33"/>
      <c r="H81" s="33"/>
      <c r="I81" s="33"/>
      <c r="J81" s="33"/>
      <c r="K81" s="33"/>
      <c r="L81" s="33"/>
      <c r="M81" s="33"/>
      <c r="N81" s="33"/>
      <c r="O81" s="33"/>
      <c r="P81" s="33"/>
      <c r="AC81" s="33"/>
      <c r="AD81" s="33"/>
      <c r="AE81" s="33"/>
      <c r="AF81" s="33"/>
      <c r="AG81" s="33"/>
      <c r="AH81" s="33"/>
      <c r="AI81" s="33" t="s">
        <v>2000</v>
      </c>
      <c r="AJ81" s="33"/>
      <c r="AK81" s="33"/>
      <c r="AL81" s="33"/>
      <c r="AM81" s="33"/>
      <c r="AN81" s="33"/>
      <c r="AO81" s="33"/>
      <c r="AP81" s="33"/>
      <c r="AQ81" s="33"/>
      <c r="AR81" s="33"/>
      <c r="AS81" s="33"/>
      <c r="AT81" s="33"/>
      <c r="AU81" s="33"/>
      <c r="AV81" s="33"/>
      <c r="AW81" s="33"/>
      <c r="AX81" s="33"/>
      <c r="AY81" s="28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row>
    <row r="82" spans="1:76" x14ac:dyDescent="0.2">
      <c r="A82" s="69"/>
      <c r="B82" s="33"/>
      <c r="C82" s="33"/>
      <c r="D82" s="33"/>
      <c r="E82" s="33"/>
      <c r="F82" s="33"/>
      <c r="G82" s="33"/>
      <c r="H82" s="33"/>
      <c r="I82" s="33"/>
      <c r="J82" s="33"/>
      <c r="K82" s="33"/>
      <c r="L82" s="33"/>
      <c r="M82" s="33"/>
      <c r="N82" s="33"/>
      <c r="O82" s="33"/>
      <c r="P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28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row>
    <row r="83" spans="1:76" x14ac:dyDescent="0.2">
      <c r="A83" s="69"/>
      <c r="B83" s="33"/>
      <c r="C83" s="33"/>
      <c r="D83" s="33"/>
      <c r="E83" s="33"/>
      <c r="F83" s="33"/>
      <c r="G83" s="33"/>
      <c r="H83" s="33"/>
      <c r="I83" s="33"/>
      <c r="J83" s="33"/>
      <c r="K83" s="33"/>
      <c r="L83" s="33"/>
      <c r="M83" s="33"/>
      <c r="N83" s="33"/>
      <c r="O83" s="33"/>
      <c r="P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28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row>
    <row r="84" spans="1:76" x14ac:dyDescent="0.2">
      <c r="A84" s="69"/>
      <c r="B84" s="33"/>
      <c r="C84" s="33"/>
      <c r="D84" s="33"/>
      <c r="E84" s="33"/>
      <c r="F84" s="33"/>
      <c r="G84" s="33"/>
      <c r="H84" s="33"/>
      <c r="I84" s="33"/>
      <c r="J84" s="33"/>
      <c r="K84" s="33"/>
      <c r="L84" s="33"/>
      <c r="M84" s="33"/>
      <c r="N84" s="33"/>
      <c r="O84" s="33"/>
      <c r="P84" s="33"/>
      <c r="AC84" s="33"/>
      <c r="AD84" s="33"/>
      <c r="AE84" s="33"/>
      <c r="AF84" s="33"/>
      <c r="AG84" s="33"/>
      <c r="AH84" s="33"/>
      <c r="AI84" s="33"/>
      <c r="AJ84" s="33"/>
      <c r="AK84" s="33"/>
      <c r="AL84" s="33"/>
      <c r="AM84" s="33"/>
      <c r="AN84" s="33"/>
      <c r="AO84" s="33"/>
      <c r="AP84" s="33"/>
      <c r="AQ84" s="33"/>
      <c r="AR84" s="33"/>
      <c r="AS84" s="33"/>
      <c r="AT84" s="33"/>
      <c r="AU84" s="33"/>
      <c r="AV84" s="33"/>
      <c r="AW84" s="33" t="s">
        <v>2001</v>
      </c>
      <c r="AX84" s="33"/>
      <c r="AY84" s="28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row>
    <row r="85" spans="1:76" s="167" customFormat="1" x14ac:dyDescent="0.2">
      <c r="A85" s="69"/>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284"/>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row>
    <row r="86" spans="1:76" x14ac:dyDescent="0.2">
      <c r="A86" s="182" t="s">
        <v>0</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28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row>
    <row r="87" spans="1:76" x14ac:dyDescent="0.2">
      <c r="A87" s="69"/>
      <c r="B87" s="33"/>
      <c r="C87" s="33"/>
      <c r="D87" s="33"/>
      <c r="E87" s="33" t="s">
        <v>1998</v>
      </c>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28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row>
    <row r="88" spans="1:76" x14ac:dyDescent="0.2">
      <c r="A88" s="56"/>
      <c r="E88" s="1" t="s">
        <v>1809</v>
      </c>
    </row>
    <row r="89" spans="1:76" x14ac:dyDescent="0.2">
      <c r="A89" s="56"/>
      <c r="J89" s="1" t="s">
        <v>2264</v>
      </c>
    </row>
    <row r="90" spans="1:76" x14ac:dyDescent="0.2">
      <c r="A90" s="56"/>
    </row>
    <row r="91" spans="1:76" x14ac:dyDescent="0.2">
      <c r="A91" s="56"/>
      <c r="Q91" s="1" t="s">
        <v>2032</v>
      </c>
    </row>
    <row r="92" spans="1:76" x14ac:dyDescent="0.2">
      <c r="A92" s="56"/>
      <c r="S92" s="1" t="s">
        <v>2033</v>
      </c>
    </row>
    <row r="93" spans="1:76" x14ac:dyDescent="0.2">
      <c r="A93" s="56"/>
      <c r="AA93" s="1" t="s">
        <v>2269</v>
      </c>
    </row>
    <row r="94" spans="1:76" x14ac:dyDescent="0.2">
      <c r="A94" s="56"/>
      <c r="AB94" s="1" t="s">
        <v>2270</v>
      </c>
    </row>
    <row r="95" spans="1:76" x14ac:dyDescent="0.2">
      <c r="A95" s="56"/>
    </row>
    <row r="96" spans="1:76" x14ac:dyDescent="0.2">
      <c r="A96" s="56"/>
    </row>
    <row r="97" spans="1:76" x14ac:dyDescent="0.2">
      <c r="A97" s="56"/>
    </row>
    <row r="98" spans="1:76" x14ac:dyDescent="0.2">
      <c r="A98" s="56"/>
      <c r="AE98" s="1" t="s">
        <v>1810</v>
      </c>
    </row>
    <row r="99" spans="1:76" x14ac:dyDescent="0.2">
      <c r="A99" s="56"/>
      <c r="AG99" s="1" t="s">
        <v>1811</v>
      </c>
    </row>
    <row r="100" spans="1:76" x14ac:dyDescent="0.2">
      <c r="A100" s="56"/>
      <c r="AX100" s="1" t="s">
        <v>1812</v>
      </c>
    </row>
    <row r="101" spans="1:76" x14ac:dyDescent="0.2">
      <c r="A101" s="56"/>
      <c r="AY101" s="285" t="s">
        <v>1813</v>
      </c>
    </row>
    <row r="102" spans="1:76" x14ac:dyDescent="0.2">
      <c r="A102" s="69"/>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283"/>
      <c r="AZ102" s="33" t="s">
        <v>1814</v>
      </c>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row>
    <row r="103" spans="1:76" s="167" customFormat="1" x14ac:dyDescent="0.2">
      <c r="A103" s="69"/>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284"/>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row>
    <row r="104" spans="1:76" x14ac:dyDescent="0.2">
      <c r="A104" s="182" t="s">
        <v>4</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28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row>
    <row r="105" spans="1:76" x14ac:dyDescent="0.2">
      <c r="A105" s="69"/>
      <c r="B105" s="33"/>
      <c r="C105" s="33"/>
      <c r="D105" s="33"/>
      <c r="E105" s="33"/>
      <c r="F105" s="33"/>
      <c r="G105" s="33" t="s">
        <v>1815</v>
      </c>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28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row>
    <row r="106" spans="1:76" x14ac:dyDescent="0.2">
      <c r="A106" s="69"/>
      <c r="B106" s="33"/>
      <c r="C106" s="33"/>
      <c r="D106" s="33"/>
      <c r="E106" s="33"/>
      <c r="F106" s="33"/>
      <c r="G106" s="33"/>
      <c r="H106" s="33"/>
      <c r="I106" s="33"/>
      <c r="J106" s="33"/>
      <c r="K106" s="33" t="s">
        <v>1816</v>
      </c>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28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row>
    <row r="107" spans="1:76" x14ac:dyDescent="0.2">
      <c r="A107" s="69"/>
      <c r="B107" s="33"/>
      <c r="C107" s="33"/>
      <c r="D107" s="33"/>
      <c r="E107" s="33"/>
      <c r="F107" s="33"/>
      <c r="G107" s="33"/>
      <c r="H107" s="33"/>
      <c r="I107" s="33"/>
      <c r="J107" s="33"/>
      <c r="K107" s="33"/>
      <c r="L107" s="33"/>
      <c r="M107" s="33"/>
      <c r="N107" s="33"/>
      <c r="O107" s="33" t="s">
        <v>1817</v>
      </c>
      <c r="P107" s="33"/>
      <c r="Q107" s="33"/>
      <c r="R107" s="33"/>
      <c r="S107" s="33"/>
      <c r="T107" s="33"/>
      <c r="U107" s="33"/>
      <c r="V107" s="33"/>
      <c r="W107" s="33"/>
      <c r="X107" s="33"/>
      <c r="Y107" s="33"/>
      <c r="Z107" s="33"/>
      <c r="AA107" s="33"/>
      <c r="AB107" s="33"/>
      <c r="AC107" s="33"/>
      <c r="AD107" s="33"/>
      <c r="AE107" s="33"/>
      <c r="AF107" s="33"/>
      <c r="AG107" s="33"/>
      <c r="AH107" s="33"/>
      <c r="AI107" s="33"/>
      <c r="AK107" s="33"/>
      <c r="AL107" s="33"/>
      <c r="AM107" s="33"/>
      <c r="AN107" s="33"/>
      <c r="AO107" s="33"/>
      <c r="AP107" s="33"/>
      <c r="AQ107" s="33"/>
      <c r="AR107" s="33"/>
      <c r="AS107" s="33"/>
      <c r="AT107" s="33"/>
      <c r="AU107" s="33"/>
      <c r="AV107" s="33"/>
      <c r="AW107" s="33"/>
      <c r="AX107" s="33"/>
      <c r="AY107" s="28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row>
    <row r="108" spans="1:76" x14ac:dyDescent="0.2">
      <c r="A108" s="69"/>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t="s">
        <v>207</v>
      </c>
      <c r="AF108" s="33"/>
      <c r="AG108" s="33"/>
      <c r="AH108" s="33"/>
      <c r="AI108" s="33"/>
      <c r="AJ108" s="33"/>
      <c r="AK108" s="33"/>
      <c r="AL108" s="33"/>
      <c r="AM108" s="33"/>
      <c r="AN108" s="33"/>
      <c r="AO108" s="33"/>
      <c r="AP108" s="33"/>
      <c r="AQ108" s="33"/>
      <c r="AR108" s="33"/>
      <c r="AS108" s="33"/>
      <c r="AT108" s="33"/>
      <c r="AU108" s="33"/>
      <c r="AV108" s="33"/>
      <c r="AW108" s="33"/>
      <c r="AX108" s="33"/>
      <c r="AY108" s="28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row>
    <row r="109" spans="1:76" x14ac:dyDescent="0.2">
      <c r="A109" s="69"/>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t="s">
        <v>2031</v>
      </c>
      <c r="AK109" s="33"/>
      <c r="AL109" s="33"/>
      <c r="AM109" s="33"/>
      <c r="AN109" s="33"/>
      <c r="AO109" s="33"/>
      <c r="AP109" s="33"/>
      <c r="AQ109" s="33"/>
      <c r="AR109" s="33"/>
      <c r="AS109" s="33"/>
      <c r="AT109" s="33"/>
      <c r="AU109" s="33"/>
      <c r="AV109" s="33"/>
      <c r="AW109" s="33"/>
      <c r="AX109" s="33"/>
      <c r="AY109" s="28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row>
    <row r="110" spans="1:76" s="167" customFormat="1" x14ac:dyDescent="0.2">
      <c r="A110" s="69"/>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284"/>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row>
    <row r="111" spans="1:76" x14ac:dyDescent="0.2">
      <c r="A111" s="182" t="s">
        <v>2</v>
      </c>
      <c r="B111" s="33"/>
      <c r="C111" s="33" t="s">
        <v>1818</v>
      </c>
      <c r="D111" s="33"/>
      <c r="E111" s="33"/>
      <c r="F111" s="33"/>
      <c r="G111" s="33"/>
      <c r="H111" s="33"/>
      <c r="I111" s="33"/>
      <c r="J111" s="33"/>
      <c r="K111" s="33"/>
      <c r="L111" s="33"/>
      <c r="M111" s="33"/>
      <c r="N111" s="33"/>
      <c r="O111" s="33"/>
      <c r="P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28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row>
    <row r="112" spans="1:76" x14ac:dyDescent="0.2">
      <c r="A112" s="4"/>
      <c r="E112" s="1" t="s">
        <v>2133</v>
      </c>
    </row>
    <row r="113" spans="1:76" x14ac:dyDescent="0.2">
      <c r="A113" s="69"/>
      <c r="B113" s="33"/>
      <c r="C113" s="33"/>
      <c r="D113" s="33"/>
      <c r="E113" s="33"/>
      <c r="F113" s="33"/>
      <c r="G113" s="33"/>
      <c r="H113" s="33"/>
      <c r="I113" s="33"/>
      <c r="J113" s="33"/>
      <c r="K113" s="33"/>
      <c r="L113" s="33"/>
      <c r="M113" s="33" t="s">
        <v>2038</v>
      </c>
      <c r="N113" s="33"/>
      <c r="O113" s="33"/>
      <c r="P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28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row>
    <row r="114" spans="1:76" x14ac:dyDescent="0.2">
      <c r="A114" s="69"/>
      <c r="B114" s="33"/>
      <c r="C114" s="33"/>
      <c r="D114" s="33"/>
      <c r="E114" s="33"/>
      <c r="F114" s="33"/>
      <c r="G114" s="33"/>
      <c r="H114" s="33"/>
      <c r="I114" s="33"/>
      <c r="J114" s="33"/>
      <c r="K114" s="33"/>
      <c r="L114" s="33"/>
      <c r="M114" s="33"/>
      <c r="N114" s="33"/>
      <c r="O114" s="33" t="s">
        <v>1819</v>
      </c>
      <c r="P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28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row>
    <row r="115" spans="1:76" x14ac:dyDescent="0.2">
      <c r="A115" s="69"/>
      <c r="B115" s="33"/>
      <c r="C115" s="33"/>
      <c r="D115" s="33"/>
      <c r="E115" s="33"/>
      <c r="F115" s="33"/>
      <c r="G115" s="33"/>
      <c r="H115" s="33"/>
      <c r="I115" s="33"/>
      <c r="J115" s="33"/>
      <c r="K115" s="33"/>
      <c r="L115" s="33"/>
      <c r="M115" s="33"/>
      <c r="N115" s="33"/>
      <c r="O115" s="33"/>
      <c r="P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28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row>
    <row r="116" spans="1:76" x14ac:dyDescent="0.2">
      <c r="A116" s="4"/>
      <c r="Q116" s="1" t="s">
        <v>2134</v>
      </c>
    </row>
    <row r="117" spans="1:76" x14ac:dyDescent="0.2">
      <c r="A117" s="69"/>
      <c r="B117" s="33"/>
      <c r="C117" s="33"/>
      <c r="D117" s="33"/>
      <c r="E117" s="33"/>
      <c r="F117" s="33"/>
      <c r="G117" s="33"/>
      <c r="H117" s="33"/>
      <c r="I117" s="33"/>
      <c r="J117" s="33"/>
      <c r="K117" s="33"/>
      <c r="L117" s="33"/>
      <c r="M117" s="33"/>
      <c r="N117" s="33"/>
      <c r="O117" s="33"/>
      <c r="P117" s="33"/>
      <c r="S117" s="1" t="s">
        <v>1808</v>
      </c>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28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row>
    <row r="118" spans="1:76" x14ac:dyDescent="0.2">
      <c r="A118" s="69"/>
      <c r="B118" s="33"/>
      <c r="C118" s="33"/>
      <c r="D118" s="33"/>
      <c r="F118" s="33"/>
      <c r="G118" s="33"/>
      <c r="H118" s="33"/>
      <c r="I118" s="33"/>
      <c r="J118" s="33"/>
      <c r="K118" s="33"/>
      <c r="L118" s="33"/>
      <c r="M118" s="33"/>
      <c r="N118" s="33"/>
      <c r="P118" s="33"/>
      <c r="AB118" s="1" t="s">
        <v>2270</v>
      </c>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28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row>
    <row r="119" spans="1:76" x14ac:dyDescent="0.2">
      <c r="A119" s="69"/>
      <c r="B119" s="33"/>
      <c r="C119" s="33"/>
      <c r="D119" s="33"/>
      <c r="F119" s="33"/>
      <c r="G119" s="33"/>
      <c r="H119" s="33"/>
      <c r="I119" s="33"/>
      <c r="J119" s="33"/>
      <c r="K119" s="33"/>
      <c r="L119" s="33"/>
      <c r="M119" s="33"/>
      <c r="N119" s="33"/>
      <c r="P119" s="33"/>
      <c r="AC119" s="33"/>
      <c r="AD119" s="33"/>
      <c r="AE119" s="33"/>
      <c r="AF119" s="33"/>
      <c r="AG119" s="33"/>
      <c r="AH119" s="33"/>
      <c r="AI119" s="33"/>
      <c r="AJ119" s="33"/>
      <c r="AK119" s="33"/>
      <c r="AL119" s="33"/>
      <c r="AM119" s="33"/>
      <c r="AN119" s="33" t="s">
        <v>1820</v>
      </c>
      <c r="AO119" s="33"/>
      <c r="AP119" s="33"/>
      <c r="AQ119" s="33"/>
      <c r="AR119" s="33"/>
      <c r="AS119" s="33"/>
      <c r="AT119" s="33"/>
      <c r="AU119" s="33"/>
      <c r="AV119" s="33"/>
      <c r="AW119" s="33"/>
      <c r="AX119" s="33"/>
      <c r="AY119" s="28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row>
    <row r="120" spans="1:76" s="167" customFormat="1" x14ac:dyDescent="0.2">
      <c r="A120" s="69"/>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284"/>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c r="BU120" s="168"/>
      <c r="BV120" s="168"/>
      <c r="BW120" s="168"/>
      <c r="BX120" s="168"/>
    </row>
    <row r="121" spans="1:76" x14ac:dyDescent="0.2">
      <c r="A121" s="182" t="s">
        <v>3</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28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row>
    <row r="122" spans="1:76" x14ac:dyDescent="0.2">
      <c r="A122" s="69"/>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t="s">
        <v>1821</v>
      </c>
      <c r="AM122" s="33"/>
      <c r="AN122" s="33"/>
      <c r="AO122" s="33"/>
      <c r="AP122" s="33"/>
      <c r="AQ122" s="33"/>
      <c r="AR122" s="33"/>
      <c r="AS122" s="33"/>
      <c r="AT122" s="33"/>
      <c r="AU122" s="33"/>
      <c r="AV122" s="33"/>
      <c r="AW122" s="33"/>
      <c r="AX122" s="33"/>
      <c r="AY122" s="28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row>
    <row r="123" spans="1:76" s="167" customFormat="1" x14ac:dyDescent="0.2">
      <c r="A123" s="69"/>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284"/>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row>
    <row r="124" spans="1:76" x14ac:dyDescent="0.2">
      <c r="A124" s="182" t="s">
        <v>167</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28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row>
    <row r="125" spans="1:76" x14ac:dyDescent="0.2">
      <c r="A125" s="69"/>
      <c r="B125" s="33"/>
      <c r="C125" s="33"/>
      <c r="D125" s="33"/>
      <c r="E125" s="33"/>
      <c r="F125" s="33"/>
      <c r="G125" s="33"/>
      <c r="H125" s="33"/>
      <c r="I125" s="33"/>
      <c r="J125" s="33"/>
      <c r="K125" s="33"/>
      <c r="L125" s="33"/>
      <c r="M125" s="33"/>
      <c r="N125" s="33" t="s">
        <v>1822</v>
      </c>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28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row>
    <row r="126" spans="1:76" s="167" customFormat="1" x14ac:dyDescent="0.2">
      <c r="A126" s="69"/>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284"/>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row>
    <row r="127" spans="1:76" s="213" customFormat="1" x14ac:dyDescent="0.2">
      <c r="A127" s="212" t="s">
        <v>5</v>
      </c>
      <c r="AY127" s="286"/>
    </row>
    <row r="128" spans="1:76" s="213" customFormat="1" x14ac:dyDescent="0.2">
      <c r="A128" s="214" t="s">
        <v>1901</v>
      </c>
      <c r="AB128" s="213" t="s">
        <v>2445</v>
      </c>
      <c r="AY128" s="286"/>
    </row>
    <row r="129" spans="1:76" s="213" customFormat="1" x14ac:dyDescent="0.2">
      <c r="A129" s="214" t="s">
        <v>943</v>
      </c>
      <c r="AY129" s="286"/>
    </row>
    <row r="130" spans="1:76" s="213" customFormat="1" x14ac:dyDescent="0.2">
      <c r="A130" s="214"/>
      <c r="AY130" s="286"/>
    </row>
    <row r="131" spans="1:76" s="215" customFormat="1" x14ac:dyDescent="0.2">
      <c r="A131" s="214"/>
      <c r="AY131" s="287"/>
    </row>
    <row r="132" spans="1:76" x14ac:dyDescent="0.2">
      <c r="A132" s="182" t="s">
        <v>96</v>
      </c>
      <c r="B132" s="33"/>
      <c r="C132" s="33"/>
      <c r="D132" s="33"/>
      <c r="E132" s="33"/>
      <c r="F132" s="33"/>
      <c r="G132" s="33"/>
      <c r="H132" s="33"/>
      <c r="I132" s="33"/>
      <c r="J132" s="33"/>
      <c r="K132" s="33"/>
      <c r="L132" s="33"/>
      <c r="M132" s="33"/>
      <c r="N132" s="33"/>
      <c r="O132" s="33"/>
      <c r="P132" s="33"/>
      <c r="Q132" s="33"/>
      <c r="R132" s="33"/>
      <c r="S132" s="33"/>
      <c r="T132" s="33"/>
      <c r="U132" s="33"/>
      <c r="V132" s="33" t="s">
        <v>1823</v>
      </c>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28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row>
    <row r="133" spans="1:76" x14ac:dyDescent="0.2">
      <c r="A133" s="69"/>
      <c r="B133" s="33"/>
      <c r="C133" s="33"/>
      <c r="D133" s="33"/>
      <c r="E133" s="33"/>
      <c r="F133" s="33"/>
      <c r="G133" s="33"/>
      <c r="H133" s="33"/>
      <c r="I133" s="33"/>
      <c r="J133" s="33"/>
      <c r="K133" s="33"/>
      <c r="L133" s="33"/>
      <c r="M133" s="33"/>
      <c r="N133" s="33"/>
      <c r="O133" s="33"/>
      <c r="P133" s="33"/>
      <c r="Q133" s="33"/>
      <c r="R133" s="33"/>
      <c r="S133" s="33"/>
      <c r="T133" s="33"/>
      <c r="U133" s="33"/>
      <c r="V133" s="33"/>
      <c r="W133" s="33"/>
      <c r="X133" s="33" t="s">
        <v>2443</v>
      </c>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28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row>
    <row r="134" spans="1:76" s="167" customFormat="1" x14ac:dyDescent="0.2">
      <c r="A134" s="69"/>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t="s">
        <v>2444</v>
      </c>
      <c r="AP134" s="168"/>
      <c r="AQ134" s="168"/>
      <c r="AR134" s="168"/>
      <c r="AS134" s="168"/>
      <c r="AT134" s="168"/>
      <c r="AU134" s="168"/>
      <c r="AV134" s="168"/>
      <c r="AW134" s="168"/>
      <c r="AX134" s="168"/>
      <c r="AY134" s="284"/>
      <c r="AZ134" s="168"/>
      <c r="BA134" s="168"/>
      <c r="BB134" s="168"/>
      <c r="BC134" s="168"/>
      <c r="BD134" s="168"/>
      <c r="BE134" s="168"/>
      <c r="BF134" s="168"/>
      <c r="BG134" s="168"/>
      <c r="BH134" s="168"/>
      <c r="BI134" s="168"/>
      <c r="BJ134" s="168"/>
      <c r="BK134" s="168"/>
      <c r="BL134" s="168"/>
      <c r="BM134" s="168"/>
      <c r="BN134" s="168"/>
      <c r="BO134" s="168"/>
      <c r="BP134" s="168"/>
      <c r="BQ134" s="168"/>
      <c r="BR134" s="168"/>
      <c r="BS134" s="168"/>
      <c r="BT134" s="168"/>
      <c r="BU134" s="168"/>
      <c r="BV134" s="168"/>
      <c r="BW134" s="168"/>
      <c r="BX134" s="168"/>
    </row>
    <row r="135" spans="1:76" s="56" customFormat="1" x14ac:dyDescent="0.2">
      <c r="A135" s="182" t="s">
        <v>283</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283"/>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row>
    <row r="136" spans="1:76" s="56" customFormat="1" x14ac:dyDescent="0.2">
      <c r="A136" s="6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283"/>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row>
    <row r="137" spans="1:76" s="167" customFormat="1" x14ac:dyDescent="0.2">
      <c r="A137" s="69"/>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284"/>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row>
    <row r="138" spans="1:76" x14ac:dyDescent="0.2">
      <c r="A138" s="182" t="s">
        <v>7</v>
      </c>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28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row>
    <row r="139" spans="1:76" x14ac:dyDescent="0.2">
      <c r="A139" s="69"/>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28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row>
    <row r="140" spans="1:76" s="167" customFormat="1" x14ac:dyDescent="0.2">
      <c r="A140" s="69"/>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284"/>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row>
    <row r="141" spans="1:76" s="225" customFormat="1" x14ac:dyDescent="0.2">
      <c r="A141" s="224" t="s">
        <v>129</v>
      </c>
      <c r="AY141" s="288"/>
    </row>
    <row r="142" spans="1:76" s="225" customFormat="1" x14ac:dyDescent="0.2">
      <c r="A142" s="226"/>
      <c r="D142" s="225" t="s">
        <v>1824</v>
      </c>
      <c r="AY142" s="288"/>
    </row>
    <row r="143" spans="1:76" s="225" customFormat="1" x14ac:dyDescent="0.2">
      <c r="A143" s="226"/>
      <c r="P143" s="229"/>
      <c r="Q143" s="225" t="s">
        <v>1825</v>
      </c>
      <c r="AY143" s="288"/>
    </row>
    <row r="144" spans="1:76" s="225" customFormat="1" x14ac:dyDescent="0.2">
      <c r="A144" s="226"/>
      <c r="P144" s="229"/>
      <c r="Z144" s="225" t="s">
        <v>1826</v>
      </c>
      <c r="AY144" s="288"/>
    </row>
    <row r="145" spans="1:76" s="225" customFormat="1" x14ac:dyDescent="0.2">
      <c r="A145" s="226"/>
      <c r="P145" s="229"/>
      <c r="AY145" s="288"/>
    </row>
    <row r="146" spans="1:76" s="225" customFormat="1" x14ac:dyDescent="0.2">
      <c r="A146" s="226"/>
      <c r="P146" s="229"/>
      <c r="AY146" s="288"/>
    </row>
    <row r="147" spans="1:76" s="225" customFormat="1" x14ac:dyDescent="0.2">
      <c r="A147" s="226"/>
      <c r="P147" s="229"/>
      <c r="AY147" s="288"/>
    </row>
    <row r="148" spans="1:76" s="225" customFormat="1" x14ac:dyDescent="0.2">
      <c r="A148" s="226"/>
      <c r="P148" s="229"/>
      <c r="AY148" s="288"/>
    </row>
    <row r="149" spans="1:76" s="225" customFormat="1" x14ac:dyDescent="0.2">
      <c r="A149" s="226"/>
      <c r="P149" s="229"/>
      <c r="AY149" s="288" t="s">
        <v>1827</v>
      </c>
    </row>
    <row r="150" spans="1:76" s="228" customFormat="1" x14ac:dyDescent="0.2">
      <c r="A150" s="226"/>
      <c r="AY150" s="289"/>
    </row>
    <row r="151" spans="1:76" x14ac:dyDescent="0.2">
      <c r="A151" s="182" t="s">
        <v>585</v>
      </c>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28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row>
    <row r="152" spans="1:76" x14ac:dyDescent="0.2">
      <c r="A152" s="69"/>
      <c r="B152" s="33"/>
      <c r="C152" s="33"/>
      <c r="D152" s="33"/>
      <c r="E152" s="33"/>
      <c r="F152" s="33"/>
      <c r="G152" s="33"/>
      <c r="H152" s="33"/>
      <c r="I152" s="33"/>
      <c r="J152" s="33"/>
      <c r="K152" s="33"/>
      <c r="L152" s="33"/>
      <c r="M152" s="33"/>
      <c r="N152" s="33"/>
      <c r="O152" s="33"/>
      <c r="P152" s="33"/>
      <c r="Q152" s="33"/>
      <c r="R152" s="33"/>
      <c r="S152" s="33" t="s">
        <v>1828</v>
      </c>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28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row>
    <row r="153" spans="1:76" x14ac:dyDescent="0.2">
      <c r="A153" s="69"/>
      <c r="B153" s="33"/>
      <c r="C153" s="33"/>
      <c r="D153" s="33"/>
      <c r="E153" s="33"/>
      <c r="F153" s="33"/>
      <c r="G153" s="33"/>
      <c r="H153" s="33"/>
      <c r="I153" s="33"/>
      <c r="J153" s="33"/>
      <c r="K153" s="33"/>
      <c r="L153" s="33"/>
      <c r="M153" s="33"/>
      <c r="N153" s="33"/>
      <c r="O153" s="33"/>
      <c r="P153" s="33"/>
      <c r="Q153" s="33"/>
      <c r="R153" s="33"/>
      <c r="S153" s="33"/>
      <c r="T153" s="33" t="s">
        <v>1829</v>
      </c>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28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row>
    <row r="154" spans="1:76" x14ac:dyDescent="0.2">
      <c r="A154" s="69"/>
      <c r="B154" s="33"/>
      <c r="C154" s="33"/>
      <c r="D154" s="33"/>
      <c r="E154" s="33"/>
      <c r="F154" s="33"/>
      <c r="G154" s="33"/>
      <c r="H154" s="33"/>
      <c r="I154" s="33"/>
      <c r="J154" s="33"/>
      <c r="K154" s="33"/>
      <c r="L154" s="33"/>
      <c r="M154" s="33"/>
      <c r="N154" s="33"/>
      <c r="O154" s="33"/>
      <c r="P154" s="33"/>
      <c r="Q154" s="33"/>
      <c r="R154" s="33"/>
      <c r="S154" s="33"/>
      <c r="T154" s="33"/>
      <c r="U154" s="33" t="s">
        <v>1830</v>
      </c>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28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row>
    <row r="155" spans="1:76" x14ac:dyDescent="0.2">
      <c r="A155" s="69"/>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28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row>
    <row r="156" spans="1:76" s="167" customFormat="1" x14ac:dyDescent="0.2">
      <c r="A156" s="69"/>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284"/>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row>
    <row r="157" spans="1:76" x14ac:dyDescent="0.2">
      <c r="A157" s="182" t="s">
        <v>10</v>
      </c>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28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row>
    <row r="158" spans="1:76" x14ac:dyDescent="0.2">
      <c r="A158" s="69"/>
      <c r="B158" s="33"/>
      <c r="C158" s="33"/>
      <c r="D158" s="33"/>
      <c r="E158" s="33"/>
      <c r="F158" s="33"/>
      <c r="G158" s="33"/>
      <c r="H158" s="33"/>
      <c r="I158" s="33"/>
      <c r="J158" s="33"/>
      <c r="K158" s="33"/>
      <c r="L158" s="33"/>
      <c r="M158" s="33"/>
      <c r="N158" s="33"/>
      <c r="O158" s="33"/>
      <c r="P158" s="33"/>
      <c r="Q158" s="33"/>
      <c r="R158" s="33"/>
      <c r="S158" s="33"/>
      <c r="T158" s="33"/>
      <c r="U158" s="33" t="s">
        <v>2467</v>
      </c>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283"/>
      <c r="AZ158" s="33"/>
      <c r="BA158" s="33"/>
      <c r="BB158" s="168"/>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row>
    <row r="159" spans="1:76" x14ac:dyDescent="0.2">
      <c r="A159" s="69"/>
      <c r="B159" s="33"/>
      <c r="C159" s="33"/>
      <c r="D159" s="33"/>
      <c r="E159" s="33"/>
      <c r="F159" s="33"/>
      <c r="G159" s="33"/>
      <c r="H159" s="33"/>
      <c r="I159" s="33"/>
      <c r="J159" s="33"/>
      <c r="K159" s="33"/>
      <c r="L159" s="33"/>
      <c r="M159" s="33"/>
      <c r="N159" s="33"/>
      <c r="O159" s="33"/>
      <c r="P159" s="33"/>
      <c r="Q159" s="33"/>
      <c r="R159" s="33"/>
      <c r="S159" s="33"/>
      <c r="T159" s="33"/>
      <c r="U159" s="33"/>
      <c r="V159" s="33" t="s">
        <v>1831</v>
      </c>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28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row>
    <row r="160" spans="1:76" s="167" customFormat="1" x14ac:dyDescent="0.2">
      <c r="A160" s="69"/>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284"/>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row>
    <row r="161" spans="1:76" s="56" customFormat="1" x14ac:dyDescent="0.2">
      <c r="A161" s="182" t="s">
        <v>945</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row>
    <row r="162" spans="1:76" s="56" customFormat="1" x14ac:dyDescent="0.2">
      <c r="A162" s="6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row>
    <row r="163" spans="1:76" s="167" customFormat="1" x14ac:dyDescent="0.2">
      <c r="A163" s="181"/>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row>
    <row r="164" spans="1:76" s="56" customFormat="1" x14ac:dyDescent="0.2">
      <c r="A164" s="69" t="s">
        <v>951</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283"/>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row>
    <row r="165" spans="1:76" s="56" customFormat="1" x14ac:dyDescent="0.2">
      <c r="A165" s="69" t="s">
        <v>952</v>
      </c>
      <c r="B165" s="5"/>
      <c r="C165" s="5"/>
      <c r="D165" s="5"/>
      <c r="E165" s="5"/>
      <c r="F165" s="5"/>
      <c r="G165" s="5"/>
      <c r="H165" s="5"/>
      <c r="I165" s="5"/>
      <c r="J165" s="5" t="s">
        <v>2186</v>
      </c>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283"/>
      <c r="AZ165" s="5"/>
      <c r="BA165" s="5"/>
      <c r="BB165" s="5"/>
      <c r="BC165" s="5"/>
      <c r="BD165" s="5"/>
      <c r="BE165" s="5"/>
      <c r="BF165" s="5"/>
      <c r="BG165" s="5"/>
      <c r="BH165" s="5"/>
      <c r="BJ165" s="5"/>
      <c r="BK165" s="5"/>
      <c r="BL165" s="5"/>
      <c r="BM165" s="5"/>
      <c r="BN165" s="5"/>
      <c r="BO165" s="5"/>
      <c r="BP165" s="5"/>
      <c r="BQ165" s="5"/>
      <c r="BR165" s="5"/>
      <c r="BS165" s="5"/>
      <c r="BT165" s="5"/>
      <c r="BU165" s="5"/>
      <c r="BV165" s="5"/>
      <c r="BW165" s="5"/>
      <c r="BX165" s="5"/>
    </row>
    <row r="166" spans="1:76" s="56" customFormat="1" x14ac:dyDescent="0.2">
      <c r="A166" s="69" t="s">
        <v>209</v>
      </c>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283"/>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row>
    <row r="167" spans="1:76" s="56" customFormat="1" x14ac:dyDescent="0.2">
      <c r="A167" s="6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t="s">
        <v>2235</v>
      </c>
      <c r="AF167" s="5"/>
      <c r="AG167" s="5"/>
      <c r="AH167" s="5"/>
      <c r="AI167" s="5"/>
      <c r="AJ167" s="5"/>
      <c r="AK167" s="5"/>
      <c r="AL167" s="5"/>
      <c r="AM167" s="5"/>
      <c r="AN167" s="5"/>
      <c r="AO167" s="5"/>
      <c r="AP167" s="5"/>
      <c r="AQ167" s="5"/>
      <c r="AR167" s="5"/>
      <c r="AS167" s="5"/>
      <c r="AT167" s="5"/>
      <c r="AU167" s="5"/>
      <c r="AV167" s="5"/>
      <c r="AW167" s="5"/>
      <c r="AX167" s="5"/>
      <c r="AY167" s="283"/>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row>
    <row r="168" spans="1:76" s="167" customFormat="1" x14ac:dyDescent="0.2">
      <c r="A168" s="69"/>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284"/>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row>
    <row r="169" spans="1:76" x14ac:dyDescent="0.2">
      <c r="A169" s="182" t="s">
        <v>11</v>
      </c>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28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row>
    <row r="170" spans="1:76" x14ac:dyDescent="0.2">
      <c r="A170" s="69" t="s">
        <v>953</v>
      </c>
      <c r="B170" s="33"/>
      <c r="C170" s="33"/>
      <c r="D170" s="33"/>
      <c r="E170" s="33"/>
      <c r="F170" s="33"/>
      <c r="G170" s="33"/>
      <c r="H170" s="33"/>
      <c r="I170" s="33"/>
      <c r="J170" s="33"/>
      <c r="K170" s="33"/>
      <c r="L170" s="33"/>
      <c r="M170" s="33"/>
      <c r="N170" s="33"/>
      <c r="O170" s="33"/>
      <c r="P170" s="33"/>
      <c r="Q170" s="33"/>
      <c r="R170" s="33"/>
      <c r="S170" s="33"/>
      <c r="T170" s="33" t="s">
        <v>1832</v>
      </c>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28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row>
    <row r="171" spans="1:76" x14ac:dyDescent="0.2">
      <c r="A171" s="69" t="s">
        <v>954</v>
      </c>
      <c r="B171" s="33"/>
      <c r="C171" s="33"/>
      <c r="D171" s="33"/>
      <c r="E171" s="33"/>
      <c r="F171" s="33"/>
      <c r="G171" s="33"/>
      <c r="H171" s="33"/>
      <c r="I171" s="33"/>
      <c r="J171" s="33"/>
      <c r="K171" s="33"/>
      <c r="L171" s="33"/>
      <c r="M171" s="33"/>
      <c r="N171" s="33"/>
      <c r="O171" s="33"/>
      <c r="P171" s="33"/>
      <c r="Q171" s="33"/>
      <c r="R171" s="33"/>
      <c r="S171" s="33"/>
      <c r="T171" s="33" t="s">
        <v>1833</v>
      </c>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28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row>
    <row r="172" spans="1:76" x14ac:dyDescent="0.2">
      <c r="A172" s="69"/>
      <c r="B172" s="33"/>
      <c r="C172" s="33"/>
      <c r="D172" s="33"/>
      <c r="E172" s="33"/>
      <c r="F172" s="33"/>
      <c r="G172" s="33"/>
      <c r="H172" s="33"/>
      <c r="I172" s="33"/>
      <c r="J172" s="33"/>
      <c r="K172" s="33"/>
      <c r="L172" s="33"/>
      <c r="M172" s="33"/>
      <c r="N172" s="33"/>
      <c r="O172" s="33"/>
      <c r="P172" s="33"/>
      <c r="Q172" s="33"/>
      <c r="R172" s="33"/>
      <c r="S172" s="33"/>
      <c r="T172" s="33" t="s">
        <v>1834</v>
      </c>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28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row>
    <row r="173" spans="1:76" s="167" customFormat="1" x14ac:dyDescent="0.2">
      <c r="A173" s="69"/>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284"/>
      <c r="AZ173" s="168"/>
      <c r="BA173" s="168"/>
      <c r="BB173" s="168"/>
      <c r="BC173" s="168"/>
      <c r="BD173" s="168"/>
      <c r="BE173" s="168"/>
      <c r="BF173" s="168"/>
      <c r="BG173" s="168"/>
      <c r="BH173" s="168"/>
      <c r="BI173" s="168"/>
      <c r="BJ173" s="168"/>
      <c r="BK173" s="168"/>
      <c r="BL173" s="168"/>
      <c r="BM173" s="168"/>
      <c r="BN173" s="168"/>
      <c r="BO173" s="168"/>
      <c r="BP173" s="168"/>
      <c r="BQ173" s="168"/>
      <c r="BR173" s="168"/>
      <c r="BS173" s="168"/>
      <c r="BT173" s="168"/>
      <c r="BU173" s="168"/>
      <c r="BV173" s="168"/>
      <c r="BW173" s="168"/>
      <c r="BX173" s="168"/>
    </row>
    <row r="174" spans="1:76" x14ac:dyDescent="0.2">
      <c r="A174" s="182" t="s">
        <v>94</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28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row>
    <row r="175" spans="1:76" x14ac:dyDescent="0.2">
      <c r="A175" s="69"/>
      <c r="B175" s="33"/>
      <c r="C175" s="1" t="s">
        <v>1835</v>
      </c>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28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row>
    <row r="176" spans="1:76" x14ac:dyDescent="0.2">
      <c r="A176" s="69"/>
      <c r="B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28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row>
    <row r="177" spans="1:76" x14ac:dyDescent="0.2">
      <c r="A177" s="69"/>
      <c r="B177" s="33"/>
      <c r="D177" s="33"/>
      <c r="E177" s="33" t="s">
        <v>1836</v>
      </c>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28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row>
    <row r="178" spans="1:76" x14ac:dyDescent="0.2">
      <c r="A178" s="69"/>
      <c r="B178" s="33"/>
      <c r="C178" s="33"/>
      <c r="D178" s="33"/>
      <c r="E178" s="33"/>
      <c r="F178" s="33"/>
      <c r="G178" s="33"/>
      <c r="H178" s="33"/>
      <c r="I178" s="33"/>
      <c r="J178" s="33"/>
      <c r="K178" s="33" t="s">
        <v>1837</v>
      </c>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28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row>
    <row r="179" spans="1:76" x14ac:dyDescent="0.2">
      <c r="A179" s="69"/>
      <c r="B179" s="33"/>
      <c r="C179" s="33"/>
      <c r="D179" s="33"/>
      <c r="E179" s="33"/>
      <c r="F179" s="33"/>
      <c r="G179" s="33"/>
      <c r="H179" s="33"/>
      <c r="I179" s="33"/>
      <c r="J179" s="33"/>
      <c r="K179" s="33" t="s">
        <v>1838</v>
      </c>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28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row>
    <row r="180" spans="1:76" x14ac:dyDescent="0.2">
      <c r="A180" s="69"/>
      <c r="B180" s="33"/>
      <c r="C180" s="33"/>
      <c r="D180" s="33"/>
      <c r="E180" s="33"/>
      <c r="F180" s="33"/>
      <c r="G180" s="33"/>
      <c r="H180" s="33"/>
      <c r="I180" s="33"/>
      <c r="J180" s="33"/>
      <c r="K180" s="33"/>
      <c r="L180" s="33" t="s">
        <v>1839</v>
      </c>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28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row>
    <row r="181" spans="1:76" x14ac:dyDescent="0.2">
      <c r="A181" s="69"/>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28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row>
    <row r="182" spans="1:76" x14ac:dyDescent="0.2">
      <c r="A182" s="69"/>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28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row>
    <row r="183" spans="1:76" x14ac:dyDescent="0.2">
      <c r="A183" s="69"/>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28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row>
    <row r="184" spans="1:76" x14ac:dyDescent="0.2">
      <c r="A184" s="69"/>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28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row>
    <row r="185" spans="1:76" x14ac:dyDescent="0.2">
      <c r="A185" s="69"/>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28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row>
    <row r="186" spans="1:76" s="56" customFormat="1" x14ac:dyDescent="0.2">
      <c r="A186" s="6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283"/>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row>
    <row r="187" spans="1:76" s="165" customFormat="1" x14ac:dyDescent="0.2">
      <c r="A187" s="182" t="s">
        <v>946</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493"/>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row>
    <row r="188" spans="1:76" s="56" customFormat="1" x14ac:dyDescent="0.2">
      <c r="A188" s="69" t="s">
        <v>943</v>
      </c>
      <c r="B188" s="5"/>
      <c r="C188" s="5"/>
      <c r="D188" s="5"/>
      <c r="E188" s="5"/>
      <c r="F188" s="5"/>
      <c r="G188" s="5"/>
      <c r="H188" s="5"/>
      <c r="I188" s="5" t="s">
        <v>2186</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283"/>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row>
    <row r="189" spans="1:76" s="56" customFormat="1" x14ac:dyDescent="0.2">
      <c r="A189" s="69"/>
      <c r="B189" s="5"/>
      <c r="E189" s="5"/>
      <c r="F189" s="5"/>
      <c r="G189" s="5"/>
      <c r="H189" s="5"/>
      <c r="I189" s="5"/>
      <c r="J189" s="5"/>
      <c r="K189" s="33" t="s">
        <v>1837</v>
      </c>
      <c r="L189" s="33"/>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283"/>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row>
    <row r="190" spans="1:76" s="56" customFormat="1" x14ac:dyDescent="0.2">
      <c r="A190" s="69"/>
      <c r="B190" s="5"/>
      <c r="E190" s="5"/>
      <c r="F190" s="5"/>
      <c r="G190" s="5"/>
      <c r="H190" s="5"/>
      <c r="I190" s="5"/>
      <c r="J190" s="5"/>
      <c r="K190" s="33" t="s">
        <v>1838</v>
      </c>
      <c r="L190" s="33"/>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283"/>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row>
    <row r="191" spans="1:76" s="56" customFormat="1" x14ac:dyDescent="0.2">
      <c r="A191" s="69"/>
      <c r="B191" s="5"/>
      <c r="E191" s="5"/>
      <c r="F191" s="5"/>
      <c r="G191" s="5"/>
      <c r="H191" s="5"/>
      <c r="I191" s="5"/>
      <c r="J191" s="5"/>
      <c r="K191" s="33"/>
      <c r="L191" s="33" t="s">
        <v>1839</v>
      </c>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283"/>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row>
    <row r="192" spans="1:76" s="56" customFormat="1" x14ac:dyDescent="0.2">
      <c r="A192" s="69"/>
      <c r="B192" s="5"/>
      <c r="C192" s="33"/>
      <c r="D192" s="33"/>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283"/>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row>
    <row r="193" spans="1:76" s="56" customFormat="1" x14ac:dyDescent="0.2">
      <c r="A193" s="69"/>
      <c r="B193" s="5"/>
      <c r="C193" s="5"/>
      <c r="D193" s="5"/>
      <c r="E193" s="5"/>
      <c r="F193" s="5"/>
      <c r="G193" s="5"/>
      <c r="H193" s="5"/>
      <c r="I193" s="5"/>
      <c r="J193" s="5"/>
      <c r="K193" s="5"/>
      <c r="L193" s="5"/>
      <c r="M193" s="5"/>
      <c r="N193" s="5"/>
      <c r="O193" s="5"/>
      <c r="P193" s="5"/>
      <c r="Q193" s="5"/>
      <c r="R193" s="5"/>
      <c r="S193" s="5"/>
      <c r="T193" s="33" t="s">
        <v>1832</v>
      </c>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283"/>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row>
    <row r="194" spans="1:76" s="56" customFormat="1" x14ac:dyDescent="0.2">
      <c r="A194" s="69"/>
      <c r="B194" s="5"/>
      <c r="C194" s="5"/>
      <c r="D194" s="5"/>
      <c r="E194" s="5"/>
      <c r="F194" s="5"/>
      <c r="G194" s="5"/>
      <c r="H194" s="5"/>
      <c r="I194" s="5"/>
      <c r="J194" s="5"/>
      <c r="K194" s="5"/>
      <c r="L194" s="5"/>
      <c r="M194" s="5"/>
      <c r="N194" s="5"/>
      <c r="O194" s="5"/>
      <c r="P194" s="5"/>
      <c r="Q194" s="5"/>
      <c r="R194" s="5"/>
      <c r="S194" s="5"/>
      <c r="T194" s="33" t="s">
        <v>1833</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283"/>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row>
    <row r="195" spans="1:76" s="56" customFormat="1" x14ac:dyDescent="0.2">
      <c r="A195" s="69"/>
      <c r="B195" s="5"/>
      <c r="C195" s="5"/>
      <c r="D195" s="5"/>
      <c r="E195" s="5"/>
      <c r="F195" s="5"/>
      <c r="G195" s="5"/>
      <c r="H195" s="5"/>
      <c r="I195" s="5"/>
      <c r="J195" s="5"/>
      <c r="K195" s="5"/>
      <c r="L195" s="5"/>
      <c r="M195" s="5"/>
      <c r="N195" s="5"/>
      <c r="O195" s="5"/>
      <c r="P195" s="5"/>
      <c r="Q195" s="5"/>
      <c r="R195" s="5"/>
      <c r="S195" s="5"/>
      <c r="T195" s="33" t="s">
        <v>1834</v>
      </c>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283"/>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row>
    <row r="196" spans="1:76" s="56" customFormat="1" x14ac:dyDescent="0.2">
      <c r="A196" s="69"/>
      <c r="B196" s="5"/>
      <c r="C196" s="5"/>
      <c r="D196" s="5"/>
      <c r="E196" s="5"/>
      <c r="F196" s="5"/>
      <c r="G196" s="5"/>
      <c r="H196" s="5"/>
      <c r="I196" s="5"/>
      <c r="J196" s="5"/>
      <c r="K196" s="5"/>
      <c r="L196" s="5"/>
      <c r="M196" s="5"/>
      <c r="N196" s="5"/>
      <c r="O196" s="5"/>
      <c r="P196" s="5"/>
      <c r="Q196" s="5"/>
      <c r="R196" s="5"/>
      <c r="S196" s="5"/>
      <c r="T196" s="33"/>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283"/>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row>
    <row r="197" spans="1:76" s="56" customFormat="1" x14ac:dyDescent="0.2">
      <c r="A197" s="69"/>
      <c r="B197" s="5"/>
      <c r="C197" s="5"/>
      <c r="D197" s="5"/>
      <c r="E197" s="5"/>
      <c r="F197" s="5"/>
      <c r="G197" s="5"/>
      <c r="H197" s="5"/>
      <c r="I197" s="5"/>
      <c r="J197" s="5"/>
      <c r="K197" s="5"/>
      <c r="L197" s="5"/>
      <c r="M197" s="5"/>
      <c r="N197" s="5"/>
      <c r="O197" s="5"/>
      <c r="P197" s="5"/>
      <c r="Q197" s="5"/>
      <c r="R197" s="5"/>
      <c r="S197" s="5"/>
      <c r="T197" s="33"/>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283"/>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row>
    <row r="198" spans="1:76" s="56" customFormat="1" x14ac:dyDescent="0.2">
      <c r="A198" s="69"/>
      <c r="B198" s="5"/>
      <c r="C198" s="5"/>
      <c r="D198" s="5"/>
      <c r="E198" s="5"/>
      <c r="F198" s="5"/>
      <c r="G198" s="5"/>
      <c r="H198" s="5"/>
      <c r="I198" s="5"/>
      <c r="J198" s="5"/>
      <c r="K198" s="5"/>
      <c r="L198" s="5"/>
      <c r="M198" s="5"/>
      <c r="N198" s="5"/>
      <c r="O198" s="5"/>
      <c r="P198" s="5"/>
      <c r="Q198" s="5"/>
      <c r="R198" s="5"/>
      <c r="S198" s="5"/>
      <c r="T198" s="33"/>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283"/>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row>
    <row r="199" spans="1:76" s="56" customFormat="1" x14ac:dyDescent="0.2">
      <c r="A199" s="69"/>
      <c r="B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283"/>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row>
    <row r="200" spans="1:76" s="167" customFormat="1" x14ac:dyDescent="0.2">
      <c r="A200" s="181"/>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68"/>
      <c r="AY200" s="284"/>
      <c r="AZ200" s="168"/>
      <c r="BA200" s="168"/>
      <c r="BB200" s="168"/>
      <c r="BC200" s="168"/>
      <c r="BD200" s="168"/>
      <c r="BE200" s="168"/>
      <c r="BF200" s="168"/>
      <c r="BG200" s="168"/>
      <c r="BH200" s="168"/>
      <c r="BI200" s="168"/>
      <c r="BJ200" s="168"/>
      <c r="BK200" s="168"/>
      <c r="BL200" s="168"/>
      <c r="BM200" s="168"/>
      <c r="BN200" s="168"/>
      <c r="BO200" s="168"/>
      <c r="BP200" s="168"/>
      <c r="BQ200" s="168"/>
      <c r="BR200" s="168"/>
      <c r="BS200" s="168"/>
      <c r="BT200" s="168"/>
      <c r="BU200" s="168"/>
      <c r="BV200" s="168"/>
      <c r="BW200" s="168"/>
      <c r="BX200" s="168"/>
    </row>
    <row r="201" spans="1:76" s="249" customFormat="1" x14ac:dyDescent="0.2">
      <c r="A201" s="250" t="s">
        <v>220</v>
      </c>
      <c r="AY201" s="290"/>
    </row>
    <row r="202" spans="1:76" s="249" customFormat="1" x14ac:dyDescent="0.2">
      <c r="A202" s="250"/>
      <c r="C202" s="249" t="s">
        <v>1835</v>
      </c>
      <c r="AY202" s="290"/>
    </row>
    <row r="203" spans="1:76" s="249" customFormat="1" x14ac:dyDescent="0.2">
      <c r="A203" s="250"/>
      <c r="AY203" s="290"/>
    </row>
    <row r="204" spans="1:76" s="249" customFormat="1" x14ac:dyDescent="0.2">
      <c r="A204" s="250"/>
      <c r="AY204" s="290"/>
    </row>
    <row r="205" spans="1:76" s="249" customFormat="1" x14ac:dyDescent="0.2">
      <c r="A205" s="250"/>
      <c r="S205" s="249" t="s">
        <v>1840</v>
      </c>
      <c r="AY205" s="290"/>
    </row>
    <row r="206" spans="1:76" s="249" customFormat="1" x14ac:dyDescent="0.2">
      <c r="A206" s="250"/>
      <c r="S206" s="249" t="s">
        <v>1841</v>
      </c>
      <c r="AY206" s="290"/>
    </row>
    <row r="207" spans="1:76" s="249" customFormat="1" x14ac:dyDescent="0.2">
      <c r="A207" s="250"/>
      <c r="S207" s="249" t="s">
        <v>1842</v>
      </c>
      <c r="AY207" s="290"/>
    </row>
    <row r="208" spans="1:76" s="249" customFormat="1" x14ac:dyDescent="0.2">
      <c r="A208" s="250"/>
      <c r="T208" s="249" t="s">
        <v>2338</v>
      </c>
      <c r="AY208" s="290"/>
    </row>
    <row r="209" spans="1:76" s="249" customFormat="1" x14ac:dyDescent="0.2">
      <c r="A209" s="250"/>
      <c r="T209" s="249" t="s">
        <v>1843</v>
      </c>
      <c r="AY209" s="290"/>
    </row>
    <row r="210" spans="1:76" s="249" customFormat="1" x14ac:dyDescent="0.2">
      <c r="A210" s="250"/>
      <c r="T210" s="249" t="s">
        <v>1844</v>
      </c>
      <c r="AY210" s="290"/>
    </row>
    <row r="211" spans="1:76" s="249" customFormat="1" x14ac:dyDescent="0.2">
      <c r="A211" s="250"/>
      <c r="T211" s="249" t="s">
        <v>1845</v>
      </c>
      <c r="AY211" s="290"/>
    </row>
    <row r="212" spans="1:76" s="249" customFormat="1" x14ac:dyDescent="0.2">
      <c r="A212" s="250"/>
      <c r="T212" s="249" t="s">
        <v>1846</v>
      </c>
      <c r="AY212" s="290"/>
    </row>
    <row r="213" spans="1:76" s="249" customFormat="1" x14ac:dyDescent="0.2">
      <c r="A213" s="250"/>
      <c r="T213" s="249" t="s">
        <v>1847</v>
      </c>
      <c r="AY213" s="290"/>
    </row>
    <row r="214" spans="1:76" s="249" customFormat="1" x14ac:dyDescent="0.2">
      <c r="A214" s="250"/>
      <c r="U214" s="249" t="s">
        <v>1848</v>
      </c>
      <c r="AY214" s="290"/>
    </row>
    <row r="215" spans="1:76" s="249" customFormat="1" x14ac:dyDescent="0.2">
      <c r="A215" s="250"/>
      <c r="U215" s="249" t="s">
        <v>1849</v>
      </c>
      <c r="AY215" s="290"/>
    </row>
    <row r="216" spans="1:76" s="249" customFormat="1" x14ac:dyDescent="0.2">
      <c r="A216" s="250"/>
      <c r="AY216" s="290"/>
    </row>
    <row r="217" spans="1:76" s="249" customFormat="1" x14ac:dyDescent="0.2">
      <c r="A217" s="250"/>
      <c r="AM217" s="249" t="s">
        <v>2339</v>
      </c>
      <c r="AY217" s="290"/>
    </row>
    <row r="218" spans="1:76" s="249" customFormat="1" x14ac:dyDescent="0.2">
      <c r="A218" s="250"/>
      <c r="AY218" s="290"/>
    </row>
    <row r="219" spans="1:76" s="249" customFormat="1" x14ac:dyDescent="0.2">
      <c r="A219" s="250"/>
      <c r="AX219" s="290" t="s">
        <v>2343</v>
      </c>
      <c r="AY219" s="290"/>
    </row>
    <row r="220" spans="1:76" s="249" customFormat="1" x14ac:dyDescent="0.2">
      <c r="A220" s="250"/>
      <c r="AX220" s="290" t="s">
        <v>2344</v>
      </c>
      <c r="AY220" s="290"/>
    </row>
    <row r="221" spans="1:76" s="251" customFormat="1" x14ac:dyDescent="0.2">
      <c r="A221" s="250"/>
      <c r="AY221" s="291"/>
    </row>
    <row r="222" spans="1:76" s="56" customFormat="1" x14ac:dyDescent="0.2">
      <c r="A222" s="182" t="s">
        <v>128</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283"/>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row>
    <row r="223" spans="1:76" s="56" customFormat="1" x14ac:dyDescent="0.2">
      <c r="A223" s="69"/>
      <c r="B223" s="5"/>
      <c r="C223" s="1" t="s">
        <v>1835</v>
      </c>
      <c r="D223" s="5"/>
      <c r="E223" s="5"/>
      <c r="F223" s="5"/>
      <c r="G223" s="5"/>
      <c r="H223" s="5"/>
      <c r="I223" s="5"/>
      <c r="J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283"/>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row>
    <row r="224" spans="1:76" s="56" customFormat="1" x14ac:dyDescent="0.2">
      <c r="A224" s="69"/>
      <c r="B224" s="5"/>
      <c r="C224" s="1"/>
      <c r="D224" s="5"/>
      <c r="E224" s="5"/>
      <c r="F224" s="5"/>
      <c r="G224" s="5"/>
      <c r="H224" s="5"/>
      <c r="I224" s="5"/>
      <c r="J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283"/>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row>
    <row r="225" spans="1:76" s="56" customFormat="1" x14ac:dyDescent="0.2">
      <c r="A225" s="69"/>
      <c r="B225" s="5"/>
      <c r="C225" s="1"/>
      <c r="D225" s="5"/>
      <c r="E225" s="5"/>
      <c r="F225" s="5"/>
      <c r="G225" s="5"/>
      <c r="H225" s="5"/>
      <c r="I225" s="5"/>
      <c r="J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283"/>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row>
    <row r="226" spans="1:76" x14ac:dyDescent="0.2">
      <c r="A226" s="69"/>
      <c r="B226" s="33"/>
      <c r="C226" s="33"/>
      <c r="D226" s="33"/>
      <c r="E226" s="33"/>
      <c r="F226" s="33"/>
      <c r="G226" s="33"/>
      <c r="H226" s="33"/>
      <c r="I226" s="33"/>
      <c r="J226" s="33"/>
      <c r="K226" s="33"/>
      <c r="L226" s="33"/>
      <c r="M226" s="33"/>
      <c r="N226" s="33"/>
      <c r="O226" s="33"/>
      <c r="P226" s="33"/>
      <c r="Q226" s="33"/>
      <c r="R226" s="33"/>
      <c r="S226" s="33" t="s">
        <v>1850</v>
      </c>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28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row>
    <row r="227" spans="1:76" x14ac:dyDescent="0.2">
      <c r="A227" s="69"/>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t="s">
        <v>1851</v>
      </c>
      <c r="AE227" s="33"/>
      <c r="AF227" s="33"/>
      <c r="AG227" s="33"/>
      <c r="AH227" s="33"/>
      <c r="AI227" s="33"/>
      <c r="AJ227" s="33"/>
      <c r="AK227" s="33"/>
      <c r="AL227" s="33"/>
      <c r="AM227" s="33"/>
      <c r="AN227" s="33"/>
      <c r="AO227" s="33"/>
      <c r="AP227" s="33"/>
      <c r="AQ227" s="33"/>
      <c r="AR227" s="33"/>
      <c r="AS227" s="33"/>
      <c r="AT227" s="33"/>
      <c r="AU227" s="33"/>
      <c r="AV227" s="33"/>
      <c r="AW227" s="33"/>
      <c r="AX227" s="33"/>
      <c r="AY227" s="28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row>
    <row r="228" spans="1:76" x14ac:dyDescent="0.2">
      <c r="A228" s="69"/>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t="s">
        <v>1852</v>
      </c>
      <c r="AF228" s="33"/>
      <c r="AG228" s="33"/>
      <c r="AH228" s="33"/>
      <c r="AI228" s="33"/>
      <c r="AJ228" s="33"/>
      <c r="AK228" s="33"/>
      <c r="AL228" s="33"/>
      <c r="AM228" s="33"/>
      <c r="AN228" s="33"/>
      <c r="AO228" s="33"/>
      <c r="AP228" s="33"/>
      <c r="AQ228" s="33"/>
      <c r="AR228" s="33"/>
      <c r="AS228" s="33"/>
      <c r="AT228" s="33"/>
      <c r="AU228" s="33"/>
      <c r="AV228" s="33"/>
      <c r="AW228" s="33"/>
      <c r="AX228" s="33"/>
      <c r="AY228" s="28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row>
    <row r="229" spans="1:76" x14ac:dyDescent="0.2">
      <c r="A229" s="69"/>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t="s">
        <v>1853</v>
      </c>
      <c r="AG229" s="33"/>
      <c r="AH229" s="33"/>
      <c r="AI229" s="33"/>
      <c r="AJ229" s="33"/>
      <c r="AK229" s="33"/>
      <c r="AL229" s="33"/>
      <c r="AM229" s="33"/>
      <c r="AN229" s="33"/>
      <c r="AO229" s="33"/>
      <c r="AP229" s="33"/>
      <c r="AQ229" s="33"/>
      <c r="AR229" s="33"/>
      <c r="AS229" s="33"/>
      <c r="AT229" s="33"/>
      <c r="AU229" s="33"/>
      <c r="AV229" s="33"/>
      <c r="AW229" s="33"/>
      <c r="AX229" s="33"/>
      <c r="AY229" s="28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row>
    <row r="230" spans="1:76" x14ac:dyDescent="0.2">
      <c r="A230" s="69"/>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t="s">
        <v>1854</v>
      </c>
      <c r="AG230" s="33"/>
      <c r="AH230" s="33"/>
      <c r="AI230" s="33"/>
      <c r="AJ230" s="33"/>
      <c r="AK230" s="33"/>
      <c r="AL230" s="33"/>
      <c r="AM230" s="33"/>
      <c r="AN230" s="33"/>
      <c r="AO230" s="33"/>
      <c r="AP230" s="33"/>
      <c r="AQ230" s="33"/>
      <c r="AR230" s="33"/>
      <c r="AS230" s="33"/>
      <c r="AT230" s="33"/>
      <c r="AU230" s="33"/>
      <c r="AV230" s="33"/>
      <c r="AW230" s="33"/>
      <c r="AX230" s="33"/>
      <c r="AY230" s="28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row>
    <row r="231" spans="1:76" x14ac:dyDescent="0.2">
      <c r="A231" s="69"/>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t="s">
        <v>1855</v>
      </c>
      <c r="AG231" s="33"/>
      <c r="AH231" s="33"/>
      <c r="AI231" s="33"/>
      <c r="AJ231" s="33"/>
      <c r="AK231" s="33"/>
      <c r="AL231" s="33"/>
      <c r="AM231" s="33"/>
      <c r="AN231" s="33"/>
      <c r="AO231" s="33"/>
      <c r="AP231" s="33"/>
      <c r="AQ231" s="33"/>
      <c r="AR231" s="33"/>
      <c r="AS231" s="33"/>
      <c r="AT231" s="33"/>
      <c r="AU231" s="33"/>
      <c r="AV231" s="33"/>
      <c r="AW231" s="33"/>
      <c r="AX231" s="33"/>
      <c r="AY231" s="28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row>
    <row r="232" spans="1:76" x14ac:dyDescent="0.2">
      <c r="A232" s="69"/>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t="s">
        <v>1856</v>
      </c>
      <c r="AG232" s="33"/>
      <c r="AH232" s="33"/>
      <c r="AI232" s="33"/>
      <c r="AJ232" s="33"/>
      <c r="AK232" s="33"/>
      <c r="AL232" s="33"/>
      <c r="AM232" s="33"/>
      <c r="AN232" s="33"/>
      <c r="AO232" s="33"/>
      <c r="AP232" s="33"/>
      <c r="AQ232" s="33"/>
      <c r="AR232" s="33"/>
      <c r="AS232" s="33"/>
      <c r="AT232" s="33"/>
      <c r="AU232" s="33"/>
      <c r="AV232" s="33"/>
      <c r="AW232" s="33"/>
      <c r="AX232" s="33"/>
      <c r="AY232" s="28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row>
    <row r="233" spans="1:76" s="167" customFormat="1" x14ac:dyDescent="0.2">
      <c r="A233" s="69"/>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284"/>
      <c r="AZ233" s="168"/>
      <c r="BA233" s="168"/>
      <c r="BB233" s="168"/>
      <c r="BC233" s="168"/>
      <c r="BD233" s="168"/>
      <c r="BE233" s="168"/>
      <c r="BF233" s="168"/>
      <c r="BG233" s="168"/>
      <c r="BH233" s="168"/>
      <c r="BI233" s="168"/>
      <c r="BJ233" s="168"/>
      <c r="BK233" s="168"/>
      <c r="BL233" s="168"/>
      <c r="BM233" s="168"/>
      <c r="BN233" s="168"/>
      <c r="BO233" s="168"/>
      <c r="BP233" s="168"/>
      <c r="BQ233" s="168"/>
      <c r="BR233" s="168"/>
      <c r="BS233" s="168"/>
      <c r="BT233" s="168"/>
      <c r="BU233" s="168"/>
      <c r="BV233" s="168"/>
      <c r="BW233" s="168"/>
      <c r="BX233" s="168"/>
    </row>
    <row r="234" spans="1:76" s="495" customFormat="1" x14ac:dyDescent="0.2">
      <c r="A234" s="494" t="s">
        <v>950</v>
      </c>
      <c r="AZ234" s="496"/>
    </row>
    <row r="235" spans="1:76" s="498" customFormat="1" x14ac:dyDescent="0.2">
      <c r="A235" s="497"/>
      <c r="T235" s="498" t="s">
        <v>1857</v>
      </c>
      <c r="AY235" s="305"/>
    </row>
    <row r="236" spans="1:76" s="498" customFormat="1" x14ac:dyDescent="0.2">
      <c r="A236" s="497"/>
      <c r="U236" s="498" t="s">
        <v>1858</v>
      </c>
      <c r="AY236" s="305"/>
    </row>
    <row r="237" spans="1:76" s="498" customFormat="1" x14ac:dyDescent="0.2">
      <c r="A237" s="497"/>
      <c r="U237" s="498" t="s">
        <v>1859</v>
      </c>
      <c r="AY237" s="305"/>
    </row>
    <row r="238" spans="1:76" s="500" customFormat="1" x14ac:dyDescent="0.2">
      <c r="A238" s="499"/>
      <c r="AZ238" s="501"/>
    </row>
    <row r="239" spans="1:76" s="495" customFormat="1" x14ac:dyDescent="0.2">
      <c r="A239" s="494" t="s">
        <v>949</v>
      </c>
      <c r="AZ239" s="496"/>
    </row>
    <row r="240" spans="1:76" s="306" customFormat="1" x14ac:dyDescent="0.2">
      <c r="A240" s="497"/>
      <c r="AZ240" s="502"/>
    </row>
    <row r="241" spans="1:52" s="500" customFormat="1" x14ac:dyDescent="0.2">
      <c r="A241" s="499"/>
      <c r="AZ241" s="501"/>
    </row>
    <row r="242" spans="1:52" s="495" customFormat="1" x14ac:dyDescent="0.2">
      <c r="A242" s="494" t="s">
        <v>948</v>
      </c>
      <c r="AZ242" s="496"/>
    </row>
    <row r="243" spans="1:52" s="498" customFormat="1" x14ac:dyDescent="0.2">
      <c r="A243" s="497"/>
      <c r="AI243" s="498" t="s">
        <v>2459</v>
      </c>
      <c r="AY243" s="305"/>
    </row>
    <row r="244" spans="1:52" s="498" customFormat="1" x14ac:dyDescent="0.2">
      <c r="A244" s="497"/>
      <c r="AK244" s="498" t="s">
        <v>2460</v>
      </c>
      <c r="AY244" s="305"/>
    </row>
    <row r="245" spans="1:52" s="498" customFormat="1" x14ac:dyDescent="0.2">
      <c r="A245" s="497"/>
      <c r="AN245" s="498" t="s">
        <v>2461</v>
      </c>
      <c r="AY245" s="305"/>
    </row>
    <row r="246" spans="1:52" s="498" customFormat="1" x14ac:dyDescent="0.2">
      <c r="A246" s="497"/>
      <c r="AO246" s="498" t="s">
        <v>1860</v>
      </c>
      <c r="AY246" s="305"/>
    </row>
    <row r="247" spans="1:52" s="500" customFormat="1" x14ac:dyDescent="0.2">
      <c r="A247" s="499"/>
      <c r="AZ247" s="501"/>
    </row>
    <row r="248" spans="1:52" s="495" customFormat="1" x14ac:dyDescent="0.2">
      <c r="A248" s="494" t="s">
        <v>947</v>
      </c>
      <c r="AZ248" s="496"/>
    </row>
    <row r="249" spans="1:52" s="306" customFormat="1" x14ac:dyDescent="0.2">
      <c r="A249" s="497"/>
      <c r="AZ249" s="502"/>
    </row>
    <row r="250" spans="1:52" s="500" customFormat="1" x14ac:dyDescent="0.2">
      <c r="A250" s="499"/>
      <c r="AZ250" s="501"/>
    </row>
    <row r="251" spans="1:52" s="495" customFormat="1" x14ac:dyDescent="0.2">
      <c r="A251" s="494" t="s">
        <v>95</v>
      </c>
      <c r="AZ251" s="496"/>
    </row>
    <row r="252" spans="1:52" s="498" customFormat="1" x14ac:dyDescent="0.2">
      <c r="A252" s="497" t="s">
        <v>944</v>
      </c>
      <c r="AY252" s="305"/>
    </row>
    <row r="253" spans="1:52" s="306" customFormat="1" x14ac:dyDescent="0.2">
      <c r="A253" s="497"/>
      <c r="N253" s="306" t="s">
        <v>1890</v>
      </c>
      <c r="AY253" s="305"/>
    </row>
    <row r="254" spans="1:52" s="306" customFormat="1" x14ac:dyDescent="0.2">
      <c r="A254" s="497"/>
      <c r="O254" s="306" t="s">
        <v>1891</v>
      </c>
      <c r="AY254" s="305"/>
    </row>
    <row r="255" spans="1:52" s="498" customFormat="1" x14ac:dyDescent="0.2">
      <c r="A255" s="497"/>
      <c r="AY255" s="305" t="s">
        <v>1861</v>
      </c>
    </row>
    <row r="256" spans="1:52" s="306" customFormat="1" x14ac:dyDescent="0.2">
      <c r="A256" s="497"/>
      <c r="AZ256" s="502"/>
    </row>
    <row r="257" spans="1:76" s="500" customFormat="1" x14ac:dyDescent="0.2">
      <c r="A257" s="499"/>
      <c r="AZ257" s="501"/>
    </row>
    <row r="258" spans="1:76" x14ac:dyDescent="0.2">
      <c r="A258" s="4" t="s">
        <v>130</v>
      </c>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28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row>
    <row r="259" spans="1:76" x14ac:dyDescent="0.2">
      <c r="B259" s="33"/>
      <c r="C259" s="33"/>
      <c r="D259" s="33" t="s">
        <v>1824</v>
      </c>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28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row>
    <row r="260" spans="1:76" x14ac:dyDescent="0.2">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283"/>
      <c r="AZ260" s="33"/>
      <c r="BA260" s="33"/>
      <c r="BB260" s="33"/>
      <c r="BC260" s="33"/>
      <c r="BD260" s="33"/>
      <c r="BE260" s="33"/>
      <c r="BF260" s="33"/>
      <c r="BG260" s="33"/>
      <c r="BH260" s="33"/>
      <c r="BI260" s="33"/>
      <c r="BJ260" s="33"/>
      <c r="BL260" s="33"/>
      <c r="BM260" s="33"/>
      <c r="BN260" s="33"/>
      <c r="BO260" s="33"/>
      <c r="BP260" s="33"/>
      <c r="BQ260" s="33"/>
      <c r="BR260" s="33"/>
      <c r="BS260" s="33"/>
      <c r="BT260" s="33"/>
      <c r="BU260" s="33"/>
      <c r="BV260" s="33"/>
      <c r="BW260" s="33"/>
      <c r="BX260" s="33"/>
    </row>
    <row r="262" spans="1:76" s="169" customFormat="1" x14ac:dyDescent="0.2">
      <c r="A262" s="217" t="s">
        <v>15</v>
      </c>
      <c r="AY262" s="292"/>
    </row>
    <row r="263" spans="1:76" s="170" customFormat="1" x14ac:dyDescent="0.2">
      <c r="A263" s="218"/>
      <c r="U263" s="204" t="s">
        <v>2467</v>
      </c>
      <c r="V263" s="204"/>
      <c r="AY263" s="293"/>
    </row>
    <row r="264" spans="1:76" s="170" customFormat="1" x14ac:dyDescent="0.2">
      <c r="A264" s="218"/>
      <c r="U264" s="204"/>
      <c r="V264" s="204" t="s">
        <v>1831</v>
      </c>
      <c r="AY264" s="293"/>
    </row>
    <row r="265" spans="1:76" s="170" customFormat="1" x14ac:dyDescent="0.2">
      <c r="A265" s="218"/>
      <c r="AA265" s="170" t="s">
        <v>1798</v>
      </c>
      <c r="AK265" s="204"/>
      <c r="AY265" s="293"/>
    </row>
    <row r="266" spans="1:76" s="170" customFormat="1" x14ac:dyDescent="0.2">
      <c r="A266" s="218"/>
      <c r="U266" s="204"/>
      <c r="V266" s="204"/>
      <c r="AK266" s="204" t="s">
        <v>1944</v>
      </c>
      <c r="AY266" s="293"/>
    </row>
    <row r="267" spans="1:76" s="170" customFormat="1" x14ac:dyDescent="0.2">
      <c r="A267" s="218"/>
      <c r="U267" s="204"/>
      <c r="V267" s="204"/>
      <c r="AY267" s="293"/>
    </row>
    <row r="268" spans="1:76" s="171" customFormat="1" x14ac:dyDescent="0.2">
      <c r="A268" s="219"/>
      <c r="AY268" s="294"/>
    </row>
    <row r="269" spans="1:76" s="172" customFormat="1" x14ac:dyDescent="0.2">
      <c r="A269" s="220" t="s">
        <v>16</v>
      </c>
      <c r="AY269" s="295"/>
    </row>
    <row r="270" spans="1:76" s="173" customFormat="1" x14ac:dyDescent="0.2">
      <c r="A270" s="221"/>
      <c r="N270" s="173" t="s">
        <v>1922</v>
      </c>
      <c r="AY270" s="296"/>
    </row>
    <row r="271" spans="1:76" s="173" customFormat="1" x14ac:dyDescent="0.2">
      <c r="A271" s="221"/>
      <c r="N271" s="173" t="s">
        <v>1921</v>
      </c>
      <c r="AY271" s="296"/>
    </row>
    <row r="272" spans="1:76" s="173" customFormat="1" x14ac:dyDescent="0.2">
      <c r="A272" s="221"/>
      <c r="O272" s="173" t="s">
        <v>1891</v>
      </c>
      <c r="AY272" s="296"/>
    </row>
    <row r="273" spans="1:51" s="173" customFormat="1" x14ac:dyDescent="0.2">
      <c r="A273" s="221"/>
      <c r="AY273" s="296"/>
    </row>
    <row r="274" spans="1:51" s="173" customFormat="1" x14ac:dyDescent="0.2">
      <c r="A274" s="221"/>
      <c r="AP274" s="173" t="s">
        <v>1802</v>
      </c>
      <c r="AY274" s="296"/>
    </row>
    <row r="275" spans="1:51" s="173" customFormat="1" x14ac:dyDescent="0.2">
      <c r="A275" s="221"/>
      <c r="AY275" s="296"/>
    </row>
    <row r="276" spans="1:51" s="174" customFormat="1" x14ac:dyDescent="0.2">
      <c r="A276" s="222"/>
      <c r="AY276" s="297"/>
    </row>
  </sheetData>
  <phoneticPr fontId="1" type="noConversion"/>
  <pageMargins left="0.75" right="0.75" top="1" bottom="1" header="0.5" footer="0.5"/>
  <pageSetup paperSize="17" scale="17"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X186"/>
  <sheetViews>
    <sheetView zoomScaleNormal="100" workbookViewId="0">
      <pane xSplit="1" topLeftCell="B1" activePane="topRight" state="frozen"/>
      <selection activeCell="U158" sqref="U158"/>
      <selection pane="topRight" activeCell="U158" sqref="U158"/>
    </sheetView>
  </sheetViews>
  <sheetFormatPr defaultColWidth="0.85546875" defaultRowHeight="11.25" x14ac:dyDescent="0.2"/>
  <cols>
    <col min="1" max="1" width="8.7109375" style="1" customWidth="1"/>
    <col min="2" max="50" width="2.5703125" style="1" customWidth="1"/>
    <col min="51" max="51" width="4.42578125" style="1" bestFit="1" customWidth="1"/>
    <col min="52" max="16384" width="0.85546875" style="1"/>
  </cols>
  <sheetData>
    <row r="1" spans="1:50" x14ac:dyDescent="0.2">
      <c r="A1" s="12" t="s">
        <v>224</v>
      </c>
      <c r="B1" s="11"/>
      <c r="C1" s="11"/>
      <c r="D1" s="11"/>
      <c r="E1" s="11"/>
      <c r="F1" s="11"/>
      <c r="G1" s="11"/>
      <c r="I1" s="1" t="s">
        <v>23</v>
      </c>
    </row>
    <row r="2" spans="1:50" x14ac:dyDescent="0.2">
      <c r="A2" s="12" t="s">
        <v>58</v>
      </c>
      <c r="B2" s="11"/>
      <c r="C2" s="11"/>
      <c r="D2" s="11"/>
      <c r="E2" s="11"/>
      <c r="F2" s="11"/>
      <c r="G2" s="11"/>
    </row>
    <row r="3" spans="1:50" x14ac:dyDescent="0.2">
      <c r="A3" s="1">
        <v>490</v>
      </c>
      <c r="B3" s="2" t="s">
        <v>12</v>
      </c>
      <c r="L3" s="1" t="s">
        <v>17</v>
      </c>
      <c r="V3" s="1" t="s">
        <v>18</v>
      </c>
      <c r="AF3" s="1" t="s">
        <v>19</v>
      </c>
      <c r="AP3" s="1" t="s">
        <v>20</v>
      </c>
    </row>
    <row r="4" spans="1:50" s="57" customFormat="1" ht="12" thickBot="1" x14ac:dyDescent="0.25">
      <c r="B4" s="58"/>
      <c r="L4" s="59"/>
      <c r="V4" s="59"/>
      <c r="AF4" s="59"/>
      <c r="AP4" s="59"/>
    </row>
    <row r="5" spans="1:50" ht="12" thickTop="1" x14ac:dyDescent="0.2">
      <c r="A5" s="4" t="s">
        <v>6</v>
      </c>
      <c r="B5" s="29"/>
      <c r="C5" s="24"/>
      <c r="D5" s="24"/>
      <c r="E5" s="24"/>
      <c r="F5" s="24"/>
      <c r="G5" s="24"/>
      <c r="H5" s="24"/>
      <c r="I5" s="24"/>
      <c r="J5" s="24"/>
      <c r="K5" s="25"/>
      <c r="L5" s="29"/>
      <c r="M5" s="24"/>
      <c r="N5" s="24"/>
      <c r="O5" s="24"/>
      <c r="P5" s="24"/>
      <c r="Q5" s="24"/>
      <c r="R5" s="24"/>
      <c r="S5" s="24"/>
      <c r="T5" s="24"/>
      <c r="U5" s="25"/>
      <c r="V5" s="29"/>
      <c r="W5" s="24"/>
      <c r="X5" s="24"/>
      <c r="Y5" s="24"/>
      <c r="Z5" s="24"/>
      <c r="AA5" s="24"/>
      <c r="AB5" s="24"/>
      <c r="AC5" s="24"/>
      <c r="AD5" s="24"/>
      <c r="AE5" s="24"/>
      <c r="AF5" s="29"/>
      <c r="AG5" s="24"/>
      <c r="AH5" s="24"/>
      <c r="AI5" s="24"/>
      <c r="AJ5" s="24"/>
      <c r="AK5" s="24"/>
      <c r="AL5" s="24"/>
      <c r="AM5" s="24"/>
      <c r="AN5" s="24"/>
      <c r="AO5" s="25"/>
      <c r="AP5" s="24"/>
      <c r="AQ5" s="24"/>
      <c r="AR5" s="24"/>
      <c r="AS5" s="24"/>
      <c r="AT5" s="24"/>
      <c r="AU5" s="24"/>
      <c r="AV5" s="24"/>
      <c r="AW5" s="24"/>
      <c r="AX5" s="24"/>
    </row>
    <row r="6" spans="1:50" s="56" customFormat="1" x14ac:dyDescent="0.2">
      <c r="A6" s="69" t="s">
        <v>1</v>
      </c>
      <c r="B6" s="18"/>
      <c r="C6" s="16"/>
      <c r="D6" s="16"/>
      <c r="E6" s="16"/>
      <c r="F6" s="16"/>
      <c r="G6" s="16"/>
      <c r="H6" s="16"/>
      <c r="I6" s="16"/>
      <c r="J6" s="16"/>
      <c r="K6" s="17"/>
      <c r="L6" s="18"/>
      <c r="M6" s="16"/>
      <c r="N6" s="16"/>
      <c r="O6" s="16"/>
      <c r="P6" s="16"/>
      <c r="Q6" s="16"/>
      <c r="R6" s="16"/>
      <c r="S6" s="16"/>
      <c r="T6" s="16"/>
      <c r="U6" s="17"/>
      <c r="V6" s="70"/>
      <c r="W6" s="16"/>
      <c r="X6" s="16"/>
      <c r="Y6" s="16"/>
      <c r="Z6" s="16"/>
      <c r="AA6" s="16"/>
      <c r="AB6" s="16"/>
      <c r="AC6" s="16"/>
      <c r="AD6" s="16"/>
      <c r="AE6" s="16"/>
      <c r="AF6" s="18"/>
      <c r="AG6" s="16"/>
      <c r="AH6" s="16"/>
      <c r="AI6" s="16"/>
      <c r="AJ6" s="16"/>
      <c r="AK6" s="16"/>
      <c r="AL6" s="16"/>
      <c r="AM6" s="16"/>
      <c r="AN6" s="16"/>
      <c r="AO6" s="17"/>
      <c r="AP6" s="16"/>
      <c r="AQ6" s="16"/>
      <c r="AR6" s="16"/>
      <c r="AS6" s="16"/>
      <c r="AT6" s="16"/>
      <c r="AU6" s="16"/>
      <c r="AV6" s="16"/>
      <c r="AW6" s="16"/>
      <c r="AX6" s="16"/>
    </row>
    <row r="7" spans="1:50" x14ac:dyDescent="0.2">
      <c r="A7" s="4" t="s">
        <v>0</v>
      </c>
      <c r="B7" s="29"/>
      <c r="C7" s="24"/>
      <c r="D7" s="24"/>
      <c r="E7" s="24"/>
      <c r="F7" s="24"/>
      <c r="G7" s="24"/>
      <c r="H7" s="24"/>
      <c r="I7" s="24"/>
      <c r="J7" s="24"/>
      <c r="K7" s="25"/>
      <c r="L7" s="29"/>
      <c r="M7" s="24"/>
      <c r="N7" s="24"/>
      <c r="O7" s="24"/>
      <c r="P7" s="24"/>
      <c r="Q7" s="24"/>
      <c r="R7" s="24"/>
      <c r="S7" s="24"/>
      <c r="T7" s="24"/>
      <c r="U7" s="25"/>
      <c r="V7" s="29"/>
      <c r="W7" s="24"/>
      <c r="X7" s="24"/>
      <c r="Y7" s="24"/>
      <c r="Z7" s="24"/>
      <c r="AA7" s="24"/>
      <c r="AB7" s="24"/>
      <c r="AC7" s="24"/>
      <c r="AD7" s="24"/>
      <c r="AE7" s="24"/>
      <c r="AF7" s="29"/>
      <c r="AG7" s="24"/>
      <c r="AH7" s="24"/>
      <c r="AI7" s="24"/>
      <c r="AJ7" s="24"/>
      <c r="AK7" s="24"/>
      <c r="AL7" s="24"/>
      <c r="AM7" s="24"/>
      <c r="AN7" s="24"/>
      <c r="AO7" s="25"/>
      <c r="AP7" s="24"/>
      <c r="AQ7" s="24"/>
      <c r="AR7" s="24"/>
      <c r="AS7" s="24"/>
      <c r="AT7" s="24"/>
      <c r="AU7" s="24"/>
      <c r="AV7" s="24"/>
      <c r="AW7" s="24"/>
      <c r="AX7" s="24"/>
    </row>
    <row r="8" spans="1:50" x14ac:dyDescent="0.2">
      <c r="A8" s="4" t="s">
        <v>2</v>
      </c>
      <c r="B8" s="18"/>
      <c r="C8" s="16"/>
      <c r="D8" s="16"/>
      <c r="E8" s="16"/>
      <c r="F8" s="16"/>
      <c r="G8" s="16"/>
      <c r="H8" s="16"/>
      <c r="I8" s="16"/>
      <c r="J8" s="16"/>
      <c r="K8" s="17"/>
      <c r="L8" s="18"/>
      <c r="M8" s="16"/>
      <c r="N8" s="16"/>
      <c r="O8" s="16"/>
      <c r="P8" s="16"/>
      <c r="Q8" s="16"/>
      <c r="R8" s="16"/>
      <c r="S8" s="16"/>
      <c r="T8" s="16"/>
      <c r="U8" s="17"/>
      <c r="V8" s="70"/>
      <c r="W8" s="16"/>
      <c r="X8" s="16"/>
      <c r="Y8" s="16"/>
      <c r="Z8" s="16"/>
      <c r="AA8" s="16"/>
      <c r="AB8" s="16"/>
      <c r="AC8" s="16"/>
      <c r="AD8" s="16"/>
      <c r="AE8" s="16"/>
      <c r="AF8" s="18"/>
      <c r="AG8" s="16"/>
      <c r="AH8" s="16"/>
      <c r="AI8" s="16"/>
      <c r="AJ8" s="16"/>
      <c r="AK8" s="16"/>
      <c r="AL8" s="16"/>
      <c r="AM8" s="16"/>
      <c r="AN8" s="16"/>
      <c r="AO8" s="17"/>
      <c r="AP8" s="16"/>
      <c r="AQ8" s="16"/>
      <c r="AR8" s="16"/>
      <c r="AS8" s="16"/>
      <c r="AT8" s="16"/>
      <c r="AU8" s="16"/>
      <c r="AV8" s="16"/>
      <c r="AW8" s="16"/>
      <c r="AX8" s="16"/>
    </row>
    <row r="9" spans="1:50" x14ac:dyDescent="0.2">
      <c r="A9" s="4" t="s">
        <v>4</v>
      </c>
      <c r="B9" s="18"/>
      <c r="C9" s="16"/>
      <c r="D9" s="16"/>
      <c r="E9" s="16"/>
      <c r="F9" s="16"/>
      <c r="G9" s="16"/>
      <c r="H9" s="16"/>
      <c r="I9" s="16"/>
      <c r="J9" s="16"/>
      <c r="K9" s="17"/>
      <c r="L9" s="18"/>
      <c r="M9" s="16"/>
      <c r="N9" s="16"/>
      <c r="O9" s="16"/>
      <c r="P9" s="16"/>
      <c r="Q9" s="16"/>
      <c r="R9" s="16"/>
      <c r="S9" s="16"/>
      <c r="T9" s="16"/>
      <c r="U9" s="17"/>
      <c r="V9" s="18"/>
      <c r="W9" s="16"/>
      <c r="X9" s="16"/>
      <c r="Y9" s="16"/>
      <c r="Z9" s="16"/>
      <c r="AA9" s="16"/>
      <c r="AB9" s="16"/>
      <c r="AC9" s="16"/>
      <c r="AD9" s="16"/>
      <c r="AE9" s="16"/>
      <c r="AF9" s="18"/>
      <c r="AG9" s="16"/>
      <c r="AH9" s="16"/>
      <c r="AI9" s="16"/>
      <c r="AJ9" s="16"/>
      <c r="AK9" s="16"/>
      <c r="AL9" s="16"/>
      <c r="AM9" s="16"/>
      <c r="AN9" s="16"/>
      <c r="AO9" s="17"/>
      <c r="AP9" s="16"/>
      <c r="AQ9" s="16"/>
      <c r="AR9" s="16"/>
      <c r="AS9" s="16"/>
      <c r="AT9" s="16"/>
      <c r="AU9" s="16"/>
      <c r="AV9" s="16"/>
      <c r="AW9" s="16"/>
      <c r="AX9" s="16"/>
    </row>
    <row r="10" spans="1:50" x14ac:dyDescent="0.2">
      <c r="A10" s="4" t="s">
        <v>3</v>
      </c>
      <c r="B10" s="18"/>
      <c r="C10" s="16"/>
      <c r="D10" s="16"/>
      <c r="E10" s="16"/>
      <c r="F10" s="16"/>
      <c r="G10" s="16"/>
      <c r="H10" s="16"/>
      <c r="I10" s="16"/>
      <c r="J10" s="16"/>
      <c r="K10" s="17"/>
      <c r="L10" s="18"/>
      <c r="M10" s="16"/>
      <c r="N10" s="16"/>
      <c r="O10" s="16"/>
      <c r="P10" s="16"/>
      <c r="Q10" s="16"/>
      <c r="R10" s="16"/>
      <c r="S10" s="16"/>
      <c r="T10" s="16"/>
      <c r="U10" s="17"/>
      <c r="V10" s="18"/>
      <c r="W10" s="16"/>
      <c r="X10" s="16"/>
      <c r="Y10" s="16"/>
      <c r="Z10" s="16"/>
      <c r="AA10" s="16"/>
      <c r="AB10" s="16"/>
      <c r="AC10" s="16"/>
      <c r="AD10" s="16"/>
      <c r="AE10" s="16"/>
      <c r="AF10" s="18"/>
      <c r="AG10" s="16"/>
      <c r="AH10" s="16"/>
      <c r="AI10" s="16"/>
      <c r="AJ10" s="16"/>
      <c r="AK10" s="16"/>
      <c r="AL10" s="16"/>
      <c r="AM10" s="16"/>
      <c r="AN10" s="16"/>
      <c r="AO10" s="17"/>
      <c r="AP10" s="16"/>
      <c r="AQ10" s="16"/>
      <c r="AR10" s="16"/>
      <c r="AS10" s="16"/>
      <c r="AT10" s="16"/>
      <c r="AU10" s="16"/>
      <c r="AV10" s="16"/>
      <c r="AW10" s="16"/>
      <c r="AX10" s="16"/>
    </row>
    <row r="11" spans="1:50" x14ac:dyDescent="0.2">
      <c r="A11" s="4" t="s">
        <v>96</v>
      </c>
      <c r="B11" s="18"/>
      <c r="C11" s="16"/>
      <c r="D11" s="16"/>
      <c r="E11" s="16"/>
      <c r="F11" s="16"/>
      <c r="G11" s="16"/>
      <c r="H11" s="16"/>
      <c r="I11" s="16"/>
      <c r="J11" s="16"/>
      <c r="K11" s="17"/>
      <c r="L11" s="18"/>
      <c r="M11" s="16"/>
      <c r="N11" s="16"/>
      <c r="O11" s="16"/>
      <c r="P11" s="16"/>
      <c r="Q11" s="16"/>
      <c r="R11" s="16"/>
      <c r="S11" s="16"/>
      <c r="T11" s="16"/>
      <c r="U11" s="17"/>
      <c r="V11" s="18"/>
      <c r="W11" s="16"/>
      <c r="X11" s="16"/>
      <c r="Y11" s="16"/>
      <c r="Z11" s="16"/>
      <c r="AA11" s="16"/>
      <c r="AB11" s="16"/>
      <c r="AC11" s="16"/>
      <c r="AD11" s="16"/>
      <c r="AE11" s="16"/>
      <c r="AF11" s="18"/>
      <c r="AG11" s="16"/>
      <c r="AH11" s="16"/>
      <c r="AI11" s="16"/>
      <c r="AJ11" s="16"/>
      <c r="AK11" s="16"/>
      <c r="AL11" s="16"/>
      <c r="AM11" s="16"/>
      <c r="AN11" s="16"/>
      <c r="AO11" s="17"/>
      <c r="AP11" s="16"/>
      <c r="AQ11" s="16"/>
      <c r="AR11" s="16"/>
      <c r="AS11" s="16"/>
      <c r="AT11" s="16"/>
      <c r="AU11" s="16"/>
      <c r="AV11" s="16"/>
      <c r="AW11" s="16"/>
      <c r="AX11" s="16"/>
    </row>
    <row r="12" spans="1:50" x14ac:dyDescent="0.2">
      <c r="A12" s="4" t="s">
        <v>5</v>
      </c>
      <c r="B12" s="18"/>
      <c r="C12" s="16"/>
      <c r="D12" s="16"/>
      <c r="E12" s="16"/>
      <c r="F12" s="16"/>
      <c r="G12" s="16"/>
      <c r="H12" s="16"/>
      <c r="I12" s="16"/>
      <c r="J12" s="16"/>
      <c r="K12" s="17"/>
      <c r="L12" s="18"/>
      <c r="M12" s="16"/>
      <c r="N12" s="16"/>
      <c r="O12" s="16"/>
      <c r="P12" s="16"/>
      <c r="Q12" s="16"/>
      <c r="R12" s="16"/>
      <c r="S12" s="16"/>
      <c r="T12" s="16"/>
      <c r="U12" s="17"/>
      <c r="V12" s="18"/>
      <c r="W12" s="16"/>
      <c r="X12" s="16"/>
      <c r="Y12" s="16"/>
      <c r="Z12" s="16"/>
      <c r="AA12" s="16"/>
      <c r="AB12" s="16"/>
      <c r="AC12" s="16"/>
      <c r="AD12" s="16"/>
      <c r="AE12" s="16"/>
      <c r="AF12" s="18"/>
      <c r="AG12" s="16"/>
      <c r="AH12" s="16"/>
      <c r="AI12" s="16"/>
      <c r="AJ12" s="16"/>
      <c r="AK12" s="16"/>
      <c r="AL12" s="16"/>
      <c r="AM12" s="16"/>
      <c r="AN12" s="16"/>
      <c r="AO12" s="17"/>
      <c r="AP12" s="16"/>
      <c r="AQ12" s="16"/>
      <c r="AR12" s="16"/>
      <c r="AS12" s="16"/>
      <c r="AT12" s="16"/>
      <c r="AU12" s="16"/>
      <c r="AV12" s="16"/>
      <c r="AW12" s="16"/>
      <c r="AX12" s="16"/>
    </row>
    <row r="13" spans="1:50" x14ac:dyDescent="0.2">
      <c r="A13" s="4" t="s">
        <v>7</v>
      </c>
      <c r="B13" s="18"/>
      <c r="C13" s="16"/>
      <c r="D13" s="16"/>
      <c r="E13" s="16"/>
      <c r="F13" s="16"/>
      <c r="G13" s="16"/>
      <c r="H13" s="16"/>
      <c r="I13" s="16"/>
      <c r="J13" s="16"/>
      <c r="K13" s="17"/>
      <c r="L13" s="18"/>
      <c r="M13" s="16"/>
      <c r="N13" s="16"/>
      <c r="O13" s="16"/>
      <c r="P13" s="16"/>
      <c r="Q13" s="16"/>
      <c r="R13" s="16"/>
      <c r="S13" s="16"/>
      <c r="T13" s="16"/>
      <c r="U13" s="17"/>
      <c r="V13" s="18"/>
      <c r="W13" s="16"/>
      <c r="X13" s="16"/>
      <c r="Y13" s="16"/>
      <c r="Z13" s="16"/>
      <c r="AA13" s="16"/>
      <c r="AB13" s="16"/>
      <c r="AC13" s="16"/>
      <c r="AD13" s="16"/>
      <c r="AE13" s="16"/>
      <c r="AF13" s="18"/>
      <c r="AG13" s="16"/>
      <c r="AH13" s="16"/>
      <c r="AI13" s="16"/>
      <c r="AJ13" s="16"/>
      <c r="AK13" s="16"/>
      <c r="AL13" s="16"/>
      <c r="AM13" s="16"/>
      <c r="AN13" s="16"/>
      <c r="AO13" s="17"/>
      <c r="AP13" s="16"/>
      <c r="AQ13" s="16"/>
      <c r="AR13" s="16"/>
      <c r="AS13" s="16"/>
      <c r="AT13" s="16"/>
      <c r="AU13" s="16"/>
      <c r="AV13" s="16"/>
      <c r="AW13" s="16"/>
      <c r="AX13" s="16"/>
    </row>
    <row r="14" spans="1:50" x14ac:dyDescent="0.2">
      <c r="A14" s="4" t="s">
        <v>8</v>
      </c>
      <c r="B14" s="18"/>
      <c r="C14" s="16"/>
      <c r="D14" s="16"/>
      <c r="E14" s="16"/>
      <c r="F14" s="16"/>
      <c r="G14" s="16"/>
      <c r="H14" s="16"/>
      <c r="I14" s="16"/>
      <c r="J14" s="16"/>
      <c r="K14" s="17"/>
      <c r="L14" s="18"/>
      <c r="M14" s="16"/>
      <c r="N14" s="16"/>
      <c r="O14" s="16"/>
      <c r="P14" s="16"/>
      <c r="Q14" s="16"/>
      <c r="R14" s="16"/>
      <c r="S14" s="16"/>
      <c r="T14" s="16"/>
      <c r="U14" s="17"/>
      <c r="V14" s="18"/>
      <c r="W14" s="16"/>
      <c r="X14" s="16"/>
      <c r="Y14" s="16"/>
      <c r="Z14" s="16"/>
      <c r="AA14" s="16"/>
      <c r="AB14" s="16"/>
      <c r="AC14" s="16"/>
      <c r="AD14" s="16"/>
      <c r="AE14" s="16"/>
      <c r="AF14" s="18"/>
      <c r="AG14" s="16"/>
      <c r="AH14" s="16"/>
      <c r="AI14" s="16"/>
      <c r="AJ14" s="16"/>
      <c r="AK14" s="16"/>
      <c r="AL14" s="16"/>
      <c r="AM14" s="16"/>
      <c r="AN14" s="16"/>
      <c r="AO14" s="17"/>
      <c r="AP14" s="16"/>
      <c r="AQ14" s="16"/>
      <c r="AR14" s="16"/>
      <c r="AS14" s="16"/>
      <c r="AT14" s="16"/>
      <c r="AU14" s="16"/>
      <c r="AV14" s="16"/>
      <c r="AW14" s="16"/>
      <c r="AX14" s="16"/>
    </row>
    <row r="15" spans="1:50" x14ac:dyDescent="0.2">
      <c r="A15" s="4" t="s">
        <v>585</v>
      </c>
      <c r="B15" s="18"/>
      <c r="C15" s="16"/>
      <c r="D15" s="16"/>
      <c r="E15" s="16"/>
      <c r="F15" s="16"/>
      <c r="G15" s="16"/>
      <c r="H15" s="16"/>
      <c r="I15" s="16"/>
      <c r="J15" s="16"/>
      <c r="K15" s="17"/>
      <c r="L15" s="18"/>
      <c r="M15" s="16"/>
      <c r="N15" s="16"/>
      <c r="O15" s="16"/>
      <c r="P15" s="16"/>
      <c r="Q15" s="16"/>
      <c r="R15" s="16"/>
      <c r="S15" s="16"/>
      <c r="T15" s="16"/>
      <c r="U15" s="17"/>
      <c r="V15" s="18"/>
      <c r="W15" s="16"/>
      <c r="X15" s="16"/>
      <c r="Y15" s="16"/>
      <c r="Z15" s="16"/>
      <c r="AA15" s="16"/>
      <c r="AB15" s="16"/>
      <c r="AC15" s="16"/>
      <c r="AD15" s="16"/>
      <c r="AE15" s="16"/>
      <c r="AF15" s="18"/>
      <c r="AG15" s="16"/>
      <c r="AH15" s="16"/>
      <c r="AI15" s="16"/>
      <c r="AJ15" s="16"/>
      <c r="AK15" s="16"/>
      <c r="AL15" s="16"/>
      <c r="AM15" s="16"/>
      <c r="AN15" s="16"/>
      <c r="AO15" s="17"/>
      <c r="AP15" s="16"/>
      <c r="AQ15" s="16"/>
      <c r="AR15" s="16"/>
      <c r="AS15" s="16"/>
      <c r="AT15" s="16"/>
      <c r="AU15" s="16"/>
      <c r="AV15" s="16"/>
      <c r="AW15" s="16"/>
      <c r="AX15" s="16"/>
    </row>
    <row r="16" spans="1:50" x14ac:dyDescent="0.2">
      <c r="A16" s="4"/>
      <c r="B16" s="18"/>
      <c r="C16" s="16"/>
      <c r="D16" s="16"/>
      <c r="E16" s="16"/>
      <c r="F16" s="16"/>
      <c r="G16" s="16"/>
      <c r="H16" s="16"/>
      <c r="I16" s="16"/>
      <c r="J16" s="16"/>
      <c r="K16" s="17"/>
      <c r="L16" s="18"/>
      <c r="M16" s="16"/>
      <c r="N16" s="16"/>
      <c r="O16" s="16"/>
      <c r="P16" s="16"/>
      <c r="Q16" s="16"/>
      <c r="R16" s="16"/>
      <c r="S16" s="16"/>
      <c r="T16" s="16"/>
      <c r="U16" s="17"/>
      <c r="V16" s="18"/>
      <c r="W16" s="16"/>
      <c r="X16" s="16"/>
      <c r="Y16" s="16"/>
      <c r="Z16" s="16"/>
      <c r="AA16" s="16"/>
      <c r="AB16" s="16"/>
      <c r="AC16" s="16"/>
      <c r="AD16" s="16"/>
      <c r="AE16" s="16"/>
      <c r="AF16" s="18"/>
      <c r="AG16" s="16"/>
      <c r="AH16" s="16"/>
      <c r="AI16" s="16"/>
      <c r="AJ16" s="16"/>
      <c r="AK16" s="16"/>
      <c r="AL16" s="16"/>
      <c r="AM16" s="16"/>
      <c r="AN16" s="16"/>
      <c r="AO16" s="17"/>
      <c r="AP16" s="16"/>
      <c r="AQ16" s="16"/>
      <c r="AR16" s="16"/>
      <c r="AS16" s="16"/>
      <c r="AT16" s="16"/>
      <c r="AU16" s="16"/>
      <c r="AV16" s="16"/>
      <c r="AW16" s="16"/>
      <c r="AX16" s="16"/>
    </row>
    <row r="17" spans="1:51" x14ac:dyDescent="0.2">
      <c r="A17" s="4" t="s">
        <v>10</v>
      </c>
      <c r="B17" s="18"/>
      <c r="C17" s="16"/>
      <c r="D17" s="16"/>
      <c r="E17" s="16"/>
      <c r="F17" s="16"/>
      <c r="G17" s="16"/>
      <c r="H17" s="16"/>
      <c r="I17" s="16"/>
      <c r="J17" s="16"/>
      <c r="K17" s="17"/>
      <c r="L17" s="18"/>
      <c r="M17" s="16"/>
      <c r="N17" s="16"/>
      <c r="O17" s="16"/>
      <c r="P17" s="16"/>
      <c r="Q17" s="16"/>
      <c r="R17" s="16"/>
      <c r="S17" s="16"/>
      <c r="T17" s="16"/>
      <c r="U17" s="17"/>
      <c r="V17" s="18"/>
      <c r="W17" s="16"/>
      <c r="X17" s="16"/>
      <c r="Y17" s="16"/>
      <c r="Z17" s="16"/>
      <c r="AA17" s="16"/>
      <c r="AB17" s="16"/>
      <c r="AC17" s="16"/>
      <c r="AD17" s="16"/>
      <c r="AE17" s="16"/>
      <c r="AF17" s="18"/>
      <c r="AG17" s="16"/>
      <c r="AH17" s="16"/>
      <c r="AI17" s="16"/>
      <c r="AJ17" s="16"/>
      <c r="AK17" s="16"/>
      <c r="AL17" s="16"/>
      <c r="AM17" s="16"/>
      <c r="AN17" s="16"/>
      <c r="AO17" s="17"/>
      <c r="AP17" s="16"/>
      <c r="AQ17" s="16"/>
      <c r="AR17" s="16"/>
      <c r="AS17" s="16"/>
      <c r="AT17" s="16"/>
      <c r="AU17" s="16"/>
      <c r="AV17" s="16"/>
      <c r="AW17" s="16"/>
      <c r="AX17" s="16"/>
    </row>
    <row r="18" spans="1:51" x14ac:dyDescent="0.2">
      <c r="A18" s="4" t="s">
        <v>11</v>
      </c>
      <c r="B18" s="18"/>
      <c r="C18" s="16"/>
      <c r="D18" s="16"/>
      <c r="E18" s="16"/>
      <c r="F18" s="16"/>
      <c r="G18" s="16"/>
      <c r="H18" s="16"/>
      <c r="I18" s="16"/>
      <c r="J18" s="16"/>
      <c r="K18" s="17"/>
      <c r="L18" s="18"/>
      <c r="M18" s="16"/>
      <c r="N18" s="16"/>
      <c r="O18" s="16"/>
      <c r="P18" s="16"/>
      <c r="Q18" s="16"/>
      <c r="R18" s="16"/>
      <c r="S18" s="16"/>
      <c r="T18" s="16"/>
      <c r="U18" s="17"/>
      <c r="V18" s="18"/>
      <c r="W18" s="16"/>
      <c r="X18" s="16"/>
      <c r="Y18" s="16"/>
      <c r="Z18" s="16"/>
      <c r="AA18" s="16"/>
      <c r="AB18" s="16"/>
      <c r="AC18" s="16"/>
      <c r="AD18" s="16"/>
      <c r="AE18" s="16"/>
      <c r="AF18" s="18"/>
      <c r="AG18" s="16"/>
      <c r="AH18" s="16"/>
      <c r="AI18" s="16"/>
      <c r="AJ18" s="16"/>
      <c r="AK18" s="16"/>
      <c r="AL18" s="16"/>
      <c r="AM18" s="16"/>
      <c r="AN18" s="16"/>
      <c r="AO18" s="17"/>
      <c r="AP18" s="16"/>
      <c r="AQ18" s="16"/>
      <c r="AR18" s="16"/>
      <c r="AS18" s="16"/>
      <c r="AT18" s="16"/>
      <c r="AU18" s="16"/>
      <c r="AV18" s="16"/>
      <c r="AW18" s="16"/>
      <c r="AX18" s="16"/>
    </row>
    <row r="19" spans="1:51" x14ac:dyDescent="0.2">
      <c r="A19" s="4" t="s">
        <v>94</v>
      </c>
      <c r="B19" s="18"/>
      <c r="C19" s="16"/>
      <c r="D19" s="16"/>
      <c r="E19" s="16"/>
      <c r="F19" s="16"/>
      <c r="G19" s="16"/>
      <c r="H19" s="16"/>
      <c r="I19" s="16"/>
      <c r="J19" s="16"/>
      <c r="K19" s="17"/>
      <c r="L19" s="18"/>
      <c r="M19" s="16"/>
      <c r="N19" s="16"/>
      <c r="O19" s="16"/>
      <c r="P19" s="16"/>
      <c r="Q19" s="16"/>
      <c r="R19" s="16"/>
      <c r="S19" s="16"/>
      <c r="T19" s="16"/>
      <c r="U19" s="17"/>
      <c r="V19" s="18"/>
      <c r="W19" s="16"/>
      <c r="X19" s="16"/>
      <c r="Y19" s="16"/>
      <c r="Z19" s="16"/>
      <c r="AA19" s="16"/>
      <c r="AB19" s="16"/>
      <c r="AC19" s="16"/>
      <c r="AD19" s="16"/>
      <c r="AE19" s="16"/>
      <c r="AF19" s="18"/>
      <c r="AG19" s="16"/>
      <c r="AH19" s="16"/>
      <c r="AI19" s="16"/>
      <c r="AJ19" s="16"/>
      <c r="AK19" s="16"/>
      <c r="AL19" s="16"/>
      <c r="AM19" s="16"/>
      <c r="AN19" s="16"/>
      <c r="AO19" s="17"/>
      <c r="AP19" s="16"/>
      <c r="AQ19" s="16"/>
      <c r="AR19" s="16"/>
      <c r="AS19" s="16"/>
      <c r="AT19" s="16"/>
      <c r="AU19" s="16"/>
      <c r="AV19" s="16"/>
      <c r="AW19" s="16"/>
      <c r="AX19" s="16"/>
    </row>
    <row r="20" spans="1:51" x14ac:dyDescent="0.2">
      <c r="A20" s="4" t="s">
        <v>220</v>
      </c>
      <c r="B20" s="18"/>
      <c r="C20" s="16"/>
      <c r="D20" s="16"/>
      <c r="E20" s="16"/>
      <c r="F20" s="16"/>
      <c r="G20" s="16"/>
      <c r="H20" s="16"/>
      <c r="I20" s="16"/>
      <c r="J20" s="16"/>
      <c r="K20" s="17"/>
      <c r="L20" s="18"/>
      <c r="M20" s="16"/>
      <c r="N20" s="16"/>
      <c r="O20" s="16"/>
      <c r="P20" s="16"/>
      <c r="Q20" s="16"/>
      <c r="R20" s="16"/>
      <c r="S20" s="16"/>
      <c r="T20" s="16"/>
      <c r="U20" s="17"/>
      <c r="V20" s="18"/>
      <c r="W20" s="16"/>
      <c r="X20" s="16"/>
      <c r="Y20" s="16"/>
      <c r="Z20" s="16"/>
      <c r="AA20" s="16"/>
      <c r="AB20" s="16"/>
      <c r="AC20" s="16"/>
      <c r="AD20" s="16"/>
      <c r="AE20" s="16"/>
      <c r="AF20" s="18"/>
      <c r="AG20" s="16"/>
      <c r="AH20" s="16"/>
      <c r="AI20" s="16"/>
      <c r="AJ20" s="16"/>
      <c r="AK20" s="16"/>
      <c r="AL20" s="16"/>
      <c r="AM20" s="16"/>
      <c r="AN20" s="16"/>
      <c r="AO20" s="17"/>
      <c r="AP20" s="16"/>
      <c r="AQ20" s="16"/>
      <c r="AR20" s="16"/>
      <c r="AS20" s="16"/>
      <c r="AT20" s="16"/>
      <c r="AU20" s="16"/>
      <c r="AV20" s="16"/>
      <c r="AW20" s="16"/>
      <c r="AX20" s="16"/>
    </row>
    <row r="21" spans="1:51" ht="12" thickBot="1" x14ac:dyDescent="0.25">
      <c r="A21" s="4" t="s">
        <v>95</v>
      </c>
      <c r="B21" s="23"/>
      <c r="C21" s="21"/>
      <c r="D21" s="21"/>
      <c r="E21" s="21"/>
      <c r="F21" s="21"/>
      <c r="G21" s="21"/>
      <c r="H21" s="21"/>
      <c r="I21" s="21"/>
      <c r="J21" s="21"/>
      <c r="K21" s="22"/>
      <c r="L21" s="23"/>
      <c r="M21" s="21"/>
      <c r="N21" s="21"/>
      <c r="O21" s="21"/>
      <c r="P21" s="21"/>
      <c r="Q21" s="21"/>
      <c r="R21" s="21"/>
      <c r="S21" s="21"/>
      <c r="T21" s="21"/>
      <c r="U21" s="22"/>
      <c r="V21" s="23"/>
      <c r="W21" s="21"/>
      <c r="X21" s="21"/>
      <c r="Y21" s="21"/>
      <c r="Z21" s="21"/>
      <c r="AA21" s="21"/>
      <c r="AB21" s="21"/>
      <c r="AC21" s="21"/>
      <c r="AD21" s="21"/>
      <c r="AE21" s="21"/>
      <c r="AF21" s="23"/>
      <c r="AG21" s="21"/>
      <c r="AH21" s="21"/>
      <c r="AI21" s="21"/>
      <c r="AJ21" s="21"/>
      <c r="AK21" s="21"/>
      <c r="AL21" s="21"/>
      <c r="AM21" s="21"/>
      <c r="AN21" s="21"/>
      <c r="AO21" s="22"/>
      <c r="AP21" s="21"/>
      <c r="AQ21" s="21"/>
      <c r="AR21" s="21"/>
      <c r="AS21" s="21"/>
      <c r="AT21" s="21"/>
      <c r="AU21" s="21"/>
      <c r="AV21" s="21"/>
      <c r="AW21" s="21"/>
      <c r="AX21" s="21"/>
    </row>
    <row r="22" spans="1:51" x14ac:dyDescent="0.2">
      <c r="A22" s="4" t="s">
        <v>14</v>
      </c>
      <c r="B22" s="29"/>
      <c r="C22" s="24"/>
      <c r="D22" s="24"/>
      <c r="E22" s="24"/>
      <c r="F22" s="24"/>
      <c r="G22" s="24"/>
      <c r="H22" s="24"/>
      <c r="I22" s="24"/>
      <c r="J22" s="24"/>
      <c r="K22" s="25"/>
      <c r="L22" s="29"/>
      <c r="M22" s="24"/>
      <c r="N22" s="24"/>
      <c r="O22" s="24"/>
      <c r="P22" s="24"/>
      <c r="Q22" s="24"/>
      <c r="R22" s="24"/>
      <c r="S22" s="24"/>
      <c r="T22" s="24"/>
      <c r="U22" s="25"/>
      <c r="V22" s="29"/>
      <c r="W22" s="24"/>
      <c r="X22" s="24"/>
      <c r="Y22" s="24"/>
      <c r="Z22" s="24"/>
      <c r="AA22" s="24"/>
      <c r="AB22" s="24"/>
      <c r="AC22" s="24"/>
      <c r="AD22" s="24"/>
      <c r="AE22" s="24"/>
      <c r="AF22" s="29"/>
      <c r="AG22" s="24"/>
      <c r="AH22" s="24"/>
      <c r="AI22" s="24"/>
      <c r="AJ22" s="24"/>
      <c r="AK22" s="24"/>
      <c r="AL22" s="24"/>
      <c r="AM22" s="24"/>
      <c r="AN22" s="24"/>
      <c r="AO22" s="25"/>
      <c r="AP22" s="24"/>
      <c r="AQ22" s="24"/>
      <c r="AR22" s="24"/>
      <c r="AS22" s="24"/>
      <c r="AT22" s="24"/>
      <c r="AU22" s="24"/>
      <c r="AV22" s="24"/>
      <c r="AW22" s="24"/>
      <c r="AX22" s="24"/>
    </row>
    <row r="23" spans="1:51" x14ac:dyDescent="0.2">
      <c r="A23" s="4" t="s">
        <v>15</v>
      </c>
      <c r="B23" s="18"/>
      <c r="C23" s="16"/>
      <c r="D23" s="16"/>
      <c r="E23" s="16"/>
      <c r="F23" s="16"/>
      <c r="G23" s="16"/>
      <c r="H23" s="16"/>
      <c r="I23" s="16"/>
      <c r="J23" s="16"/>
      <c r="K23" s="17"/>
      <c r="L23" s="18"/>
      <c r="M23" s="16"/>
      <c r="N23" s="16"/>
      <c r="O23" s="16"/>
      <c r="P23" s="16"/>
      <c r="Q23" s="16"/>
      <c r="R23" s="16"/>
      <c r="S23" s="16"/>
      <c r="T23" s="16"/>
      <c r="U23" s="17"/>
      <c r="V23" s="18"/>
      <c r="W23" s="16"/>
      <c r="X23" s="16"/>
      <c r="Y23" s="16"/>
      <c r="Z23" s="16"/>
      <c r="AA23" s="16"/>
      <c r="AB23" s="16"/>
      <c r="AC23" s="16"/>
      <c r="AD23" s="16"/>
      <c r="AE23" s="16"/>
      <c r="AF23" s="18"/>
      <c r="AG23" s="16"/>
      <c r="AH23" s="16"/>
      <c r="AI23" s="16"/>
      <c r="AJ23" s="16"/>
      <c r="AK23" s="16"/>
      <c r="AL23" s="16"/>
      <c r="AM23" s="16"/>
      <c r="AN23" s="16"/>
      <c r="AO23" s="17"/>
      <c r="AP23" s="16"/>
      <c r="AQ23" s="16"/>
      <c r="AR23" s="16"/>
      <c r="AS23" s="16"/>
      <c r="AT23" s="16"/>
      <c r="AU23" s="16"/>
      <c r="AV23" s="16"/>
      <c r="AW23" s="16"/>
      <c r="AX23" s="16"/>
    </row>
    <row r="24" spans="1:51" x14ac:dyDescent="0.2">
      <c r="A24" s="4" t="s">
        <v>16</v>
      </c>
      <c r="B24" s="18"/>
      <c r="C24" s="16"/>
      <c r="D24" s="16"/>
      <c r="E24" s="16"/>
      <c r="F24" s="16"/>
      <c r="G24" s="16"/>
      <c r="H24" s="16"/>
      <c r="I24" s="16"/>
      <c r="J24" s="16"/>
      <c r="K24" s="17"/>
      <c r="L24" s="18"/>
      <c r="M24" s="16"/>
      <c r="N24" s="16"/>
      <c r="O24" s="16"/>
      <c r="P24" s="16"/>
      <c r="Q24" s="16"/>
      <c r="R24" s="16"/>
      <c r="S24" s="16"/>
      <c r="T24" s="16"/>
      <c r="U24" s="17"/>
      <c r="V24" s="18"/>
      <c r="W24" s="16"/>
      <c r="X24" s="16"/>
      <c r="Y24" s="16"/>
      <c r="Z24" s="16"/>
      <c r="AA24" s="16"/>
      <c r="AB24" s="16"/>
      <c r="AC24" s="16"/>
      <c r="AD24" s="16"/>
      <c r="AE24" s="16"/>
      <c r="AF24" s="18"/>
      <c r="AG24" s="16"/>
      <c r="AH24" s="16"/>
      <c r="AI24" s="16"/>
      <c r="AJ24" s="16"/>
      <c r="AK24" s="16"/>
      <c r="AL24" s="16"/>
      <c r="AM24" s="16"/>
      <c r="AN24" s="16"/>
      <c r="AO24" s="17"/>
      <c r="AP24" s="16"/>
      <c r="AQ24" s="16"/>
      <c r="AR24" s="16"/>
      <c r="AS24" s="16"/>
      <c r="AT24" s="16"/>
      <c r="AU24" s="16"/>
      <c r="AV24" s="16"/>
      <c r="AW24" s="16"/>
      <c r="AX24" s="16"/>
    </row>
    <row r="25" spans="1:51" ht="12" thickBot="1" x14ac:dyDescent="0.25">
      <c r="A25" s="4"/>
      <c r="B25" s="23"/>
      <c r="C25" s="21"/>
      <c r="D25" s="21"/>
      <c r="E25" s="21"/>
      <c r="F25" s="21"/>
      <c r="G25" s="21"/>
      <c r="H25" s="21"/>
      <c r="I25" s="21"/>
      <c r="J25" s="21"/>
      <c r="K25" s="22"/>
      <c r="L25" s="23"/>
      <c r="M25" s="21"/>
      <c r="N25" s="21"/>
      <c r="O25" s="21"/>
      <c r="P25" s="21"/>
      <c r="Q25" s="21"/>
      <c r="R25" s="21"/>
      <c r="S25" s="21"/>
      <c r="T25" s="21"/>
      <c r="U25" s="22"/>
      <c r="V25" s="23"/>
      <c r="W25" s="21"/>
      <c r="X25" s="21"/>
      <c r="Y25" s="21"/>
      <c r="Z25" s="21"/>
      <c r="AA25" s="21"/>
      <c r="AB25" s="21"/>
      <c r="AC25" s="21"/>
      <c r="AD25" s="21"/>
      <c r="AE25" s="21"/>
      <c r="AF25" s="23"/>
      <c r="AG25" s="21"/>
      <c r="AH25" s="21"/>
      <c r="AI25" s="21"/>
      <c r="AJ25" s="21"/>
      <c r="AK25" s="21"/>
      <c r="AL25" s="21"/>
      <c r="AM25" s="21"/>
      <c r="AN25" s="21"/>
      <c r="AO25" s="22"/>
      <c r="AP25" s="21"/>
      <c r="AQ25" s="21"/>
      <c r="AR25" s="21"/>
      <c r="AS25" s="21"/>
      <c r="AT25" s="21"/>
      <c r="AU25" s="21"/>
      <c r="AV25" s="21"/>
      <c r="AW25" s="21"/>
      <c r="AX25" s="54"/>
    </row>
    <row r="26" spans="1:51" x14ac:dyDescent="0.2">
      <c r="AX26" s="6" t="s">
        <v>22</v>
      </c>
    </row>
    <row r="27" spans="1:51" ht="16.5" customHeight="1" x14ac:dyDescent="0.2">
      <c r="A27" s="1" t="s">
        <v>24</v>
      </c>
      <c r="B27" s="13">
        <v>0</v>
      </c>
      <c r="C27" s="13">
        <v>10</v>
      </c>
      <c r="D27" s="13">
        <v>20</v>
      </c>
      <c r="E27" s="13">
        <v>30</v>
      </c>
      <c r="F27" s="13">
        <v>40</v>
      </c>
      <c r="G27" s="13">
        <v>50</v>
      </c>
      <c r="H27" s="13">
        <v>60</v>
      </c>
      <c r="I27" s="13">
        <v>70</v>
      </c>
      <c r="J27" s="13">
        <v>80</v>
      </c>
      <c r="K27" s="13">
        <v>90</v>
      </c>
      <c r="L27" s="13">
        <v>100</v>
      </c>
      <c r="M27" s="13">
        <v>110</v>
      </c>
      <c r="N27" s="13">
        <v>120</v>
      </c>
      <c r="O27" s="13">
        <v>130</v>
      </c>
      <c r="P27" s="13">
        <v>140</v>
      </c>
      <c r="Q27" s="13">
        <v>150</v>
      </c>
      <c r="R27" s="13">
        <v>160</v>
      </c>
      <c r="S27" s="13">
        <v>170</v>
      </c>
      <c r="T27" s="13">
        <v>180</v>
      </c>
      <c r="U27" s="13">
        <v>190</v>
      </c>
      <c r="V27" s="13">
        <v>200</v>
      </c>
      <c r="W27" s="13">
        <v>210</v>
      </c>
      <c r="X27" s="13">
        <v>220</v>
      </c>
      <c r="Y27" s="13">
        <v>230</v>
      </c>
      <c r="Z27" s="13">
        <v>240</v>
      </c>
      <c r="AA27" s="13">
        <v>250</v>
      </c>
      <c r="AB27" s="13">
        <v>260</v>
      </c>
      <c r="AC27" s="13">
        <v>270</v>
      </c>
      <c r="AD27" s="13">
        <v>280</v>
      </c>
      <c r="AE27" s="13">
        <v>290</v>
      </c>
      <c r="AF27" s="13">
        <v>300</v>
      </c>
      <c r="AG27" s="13">
        <v>310</v>
      </c>
      <c r="AH27" s="13">
        <v>320</v>
      </c>
      <c r="AI27" s="13">
        <v>330</v>
      </c>
      <c r="AJ27" s="13">
        <v>340</v>
      </c>
      <c r="AK27" s="13">
        <v>350</v>
      </c>
      <c r="AL27" s="13">
        <v>360</v>
      </c>
      <c r="AM27" s="13">
        <v>370</v>
      </c>
      <c r="AN27" s="13">
        <v>380</v>
      </c>
      <c r="AO27" s="13">
        <v>390</v>
      </c>
      <c r="AP27" s="13">
        <v>400</v>
      </c>
      <c r="AQ27" s="13">
        <v>410</v>
      </c>
      <c r="AR27" s="13">
        <v>420</v>
      </c>
      <c r="AS27" s="13">
        <v>430</v>
      </c>
      <c r="AT27" s="13">
        <v>440</v>
      </c>
      <c r="AU27" s="13">
        <v>450</v>
      </c>
      <c r="AV27" s="13">
        <v>460</v>
      </c>
      <c r="AW27" s="13">
        <v>470</v>
      </c>
      <c r="AX27" s="13">
        <v>480</v>
      </c>
    </row>
    <row r="28" spans="1:51" ht="21" customHeight="1" x14ac:dyDescent="0.2">
      <c r="A28" s="1" t="s">
        <v>59</v>
      </c>
      <c r="B28" s="37">
        <f>9000+B27</f>
        <v>9000</v>
      </c>
      <c r="C28" s="37">
        <f t="shared" ref="C28:AX28" si="0">9000+C27</f>
        <v>9010</v>
      </c>
      <c r="D28" s="37">
        <f t="shared" si="0"/>
        <v>9020</v>
      </c>
      <c r="E28" s="37">
        <f t="shared" si="0"/>
        <v>9030</v>
      </c>
      <c r="F28" s="37">
        <f t="shared" si="0"/>
        <v>9040</v>
      </c>
      <c r="G28" s="37">
        <f t="shared" si="0"/>
        <v>9050</v>
      </c>
      <c r="H28" s="37">
        <f t="shared" si="0"/>
        <v>9060</v>
      </c>
      <c r="I28" s="37">
        <f t="shared" si="0"/>
        <v>9070</v>
      </c>
      <c r="J28" s="37">
        <f t="shared" si="0"/>
        <v>9080</v>
      </c>
      <c r="K28" s="37">
        <f t="shared" si="0"/>
        <v>9090</v>
      </c>
      <c r="L28" s="37">
        <f t="shared" si="0"/>
        <v>9100</v>
      </c>
      <c r="M28" s="37">
        <f t="shared" si="0"/>
        <v>9110</v>
      </c>
      <c r="N28" s="37">
        <f t="shared" si="0"/>
        <v>9120</v>
      </c>
      <c r="O28" s="37">
        <f t="shared" si="0"/>
        <v>9130</v>
      </c>
      <c r="P28" s="37">
        <f t="shared" si="0"/>
        <v>9140</v>
      </c>
      <c r="Q28" s="37">
        <f t="shared" si="0"/>
        <v>9150</v>
      </c>
      <c r="R28" s="37">
        <f t="shared" si="0"/>
        <v>9160</v>
      </c>
      <c r="S28" s="37">
        <f t="shared" si="0"/>
        <v>9170</v>
      </c>
      <c r="T28" s="37">
        <f t="shared" si="0"/>
        <v>9180</v>
      </c>
      <c r="U28" s="37">
        <f t="shared" si="0"/>
        <v>9190</v>
      </c>
      <c r="V28" s="37">
        <f t="shared" si="0"/>
        <v>9200</v>
      </c>
      <c r="W28" s="37">
        <f t="shared" si="0"/>
        <v>9210</v>
      </c>
      <c r="X28" s="37">
        <f t="shared" si="0"/>
        <v>9220</v>
      </c>
      <c r="Y28" s="37">
        <f t="shared" si="0"/>
        <v>9230</v>
      </c>
      <c r="Z28" s="37">
        <f t="shared" si="0"/>
        <v>9240</v>
      </c>
      <c r="AA28" s="37">
        <f t="shared" si="0"/>
        <v>9250</v>
      </c>
      <c r="AB28" s="37">
        <f t="shared" si="0"/>
        <v>9260</v>
      </c>
      <c r="AC28" s="37">
        <f t="shared" si="0"/>
        <v>9270</v>
      </c>
      <c r="AD28" s="37">
        <f t="shared" si="0"/>
        <v>9280</v>
      </c>
      <c r="AE28" s="37">
        <f t="shared" si="0"/>
        <v>9290</v>
      </c>
      <c r="AF28" s="37">
        <f t="shared" si="0"/>
        <v>9300</v>
      </c>
      <c r="AG28" s="37">
        <f t="shared" si="0"/>
        <v>9310</v>
      </c>
      <c r="AH28" s="37">
        <f t="shared" si="0"/>
        <v>9320</v>
      </c>
      <c r="AI28" s="37">
        <f t="shared" si="0"/>
        <v>9330</v>
      </c>
      <c r="AJ28" s="37">
        <f t="shared" si="0"/>
        <v>9340</v>
      </c>
      <c r="AK28" s="37">
        <f t="shared" si="0"/>
        <v>9350</v>
      </c>
      <c r="AL28" s="37">
        <f t="shared" si="0"/>
        <v>9360</v>
      </c>
      <c r="AM28" s="37">
        <f t="shared" si="0"/>
        <v>9370</v>
      </c>
      <c r="AN28" s="37">
        <f t="shared" si="0"/>
        <v>9380</v>
      </c>
      <c r="AO28" s="37">
        <f t="shared" si="0"/>
        <v>9390</v>
      </c>
      <c r="AP28" s="37">
        <f t="shared" si="0"/>
        <v>9400</v>
      </c>
      <c r="AQ28" s="37">
        <f t="shared" si="0"/>
        <v>9410</v>
      </c>
      <c r="AR28" s="37">
        <f t="shared" si="0"/>
        <v>9420</v>
      </c>
      <c r="AS28" s="37">
        <f t="shared" si="0"/>
        <v>9430</v>
      </c>
      <c r="AT28" s="37">
        <f t="shared" si="0"/>
        <v>9440</v>
      </c>
      <c r="AU28" s="37">
        <f t="shared" si="0"/>
        <v>9450</v>
      </c>
      <c r="AV28" s="37">
        <f t="shared" si="0"/>
        <v>9460</v>
      </c>
      <c r="AW28" s="37">
        <f t="shared" si="0"/>
        <v>9470</v>
      </c>
      <c r="AX28" s="37">
        <f t="shared" si="0"/>
        <v>9480</v>
      </c>
      <c r="AY28" s="37">
        <v>10000</v>
      </c>
    </row>
    <row r="29" spans="1:51" ht="20.25" customHeight="1" x14ac:dyDescent="0.2">
      <c r="A29" s="1" t="s">
        <v>25</v>
      </c>
      <c r="B29" s="37">
        <f>(9000-B28)+Recent!$A$3</f>
        <v>490</v>
      </c>
      <c r="C29" s="37">
        <f>(9000-C28)+Recent!$A$3</f>
        <v>480</v>
      </c>
      <c r="D29" s="37">
        <f>(9000-D28)+Recent!$A$3</f>
        <v>470</v>
      </c>
      <c r="E29" s="37">
        <f>(9000-E28)+Recent!$A$3</f>
        <v>460</v>
      </c>
      <c r="F29" s="37">
        <f>(9000-F28)+Recent!$A$3</f>
        <v>450</v>
      </c>
      <c r="G29" s="37">
        <f>(9000-G28)+Recent!$A$3</f>
        <v>440</v>
      </c>
      <c r="H29" s="37">
        <f>(9000-H28)+Recent!$A$3</f>
        <v>430</v>
      </c>
      <c r="I29" s="37">
        <f>(9000-I28)+Recent!$A$3</f>
        <v>420</v>
      </c>
      <c r="J29" s="37">
        <f>(9000-J28)+Recent!$A$3</f>
        <v>410</v>
      </c>
      <c r="K29" s="37">
        <f>(9000-K28)+Recent!$A$3</f>
        <v>400</v>
      </c>
      <c r="L29" s="37">
        <f>(9000-L28)+Recent!$A$3</f>
        <v>390</v>
      </c>
      <c r="M29" s="37">
        <f>(9000-M28)+Recent!$A$3</f>
        <v>380</v>
      </c>
      <c r="N29" s="37">
        <f>(9000-N28)+Recent!$A$3</f>
        <v>370</v>
      </c>
      <c r="O29" s="37">
        <f>(9000-O28)+Recent!$A$3</f>
        <v>360</v>
      </c>
      <c r="P29" s="37">
        <f>(9000-P28)+Recent!$A$3</f>
        <v>350</v>
      </c>
      <c r="Q29" s="37">
        <f>(9000-Q28)+Recent!$A$3</f>
        <v>340</v>
      </c>
      <c r="R29" s="37">
        <f>(9000-R28)+Recent!$A$3</f>
        <v>330</v>
      </c>
      <c r="S29" s="37">
        <f>(9000-S28)+Recent!$A$3</f>
        <v>320</v>
      </c>
      <c r="T29" s="37">
        <f>(9000-T28)+Recent!$A$3</f>
        <v>310</v>
      </c>
      <c r="U29" s="37">
        <f>(9000-U28)+Recent!$A$3</f>
        <v>300</v>
      </c>
      <c r="V29" s="37">
        <f>(9000-V28)+Recent!$A$3</f>
        <v>290</v>
      </c>
      <c r="W29" s="37">
        <f>(9000-W28)+Recent!$A$3</f>
        <v>280</v>
      </c>
      <c r="X29" s="37">
        <f>(9000-X28)+Recent!$A$3</f>
        <v>270</v>
      </c>
      <c r="Y29" s="37">
        <f>(9000-Y28)+Recent!$A$3</f>
        <v>260</v>
      </c>
      <c r="Z29" s="37">
        <f>(9000-Z28)+Recent!$A$3</f>
        <v>250</v>
      </c>
      <c r="AA29" s="37">
        <f>(9000-AA28)+Recent!$A$3</f>
        <v>240</v>
      </c>
      <c r="AB29" s="37">
        <f>(9000-AB28)+Recent!$A$3</f>
        <v>230</v>
      </c>
      <c r="AC29" s="37">
        <f>(9000-AC28)+Recent!$A$3</f>
        <v>220</v>
      </c>
      <c r="AD29" s="37">
        <f>(9000-AD28)+Recent!$A$3</f>
        <v>210</v>
      </c>
      <c r="AE29" s="37">
        <f>(9000-AE28)+Recent!$A$3</f>
        <v>200</v>
      </c>
      <c r="AF29" s="37">
        <f>(9000-AF28)+Recent!$A$3</f>
        <v>190</v>
      </c>
      <c r="AG29" s="37">
        <f>(9000-AG28)+Recent!$A$3</f>
        <v>180</v>
      </c>
      <c r="AH29" s="37">
        <f>(9000-AH28)+Recent!$A$3</f>
        <v>170</v>
      </c>
      <c r="AI29" s="37">
        <f>(9000-AI28)+Recent!$A$3</f>
        <v>160</v>
      </c>
      <c r="AJ29" s="37">
        <f>(9000-AJ28)+Recent!$A$3</f>
        <v>150</v>
      </c>
      <c r="AK29" s="37">
        <f>(9000-AK28)+Recent!$A$3</f>
        <v>140</v>
      </c>
      <c r="AL29" s="37">
        <f>(9000-AL28)+Recent!$A$3</f>
        <v>130</v>
      </c>
      <c r="AM29" s="37">
        <f>(9000-AM28)+Recent!$A$3</f>
        <v>120</v>
      </c>
      <c r="AN29" s="37">
        <f>(9000-AN28)+Recent!$A$3</f>
        <v>110</v>
      </c>
      <c r="AO29" s="37">
        <f>(9000-AO28)+Recent!$A$3</f>
        <v>100</v>
      </c>
      <c r="AP29" s="37">
        <f>(9000-AP28)+Recent!$A$3</f>
        <v>90</v>
      </c>
      <c r="AQ29" s="37">
        <f>(9000-AQ28)+Recent!$A$3</f>
        <v>80</v>
      </c>
      <c r="AR29" s="37">
        <f>(9000-AR28)+Recent!$A$3</f>
        <v>70</v>
      </c>
      <c r="AS29" s="37">
        <f>(9000-AS28)+Recent!$A$3</f>
        <v>60</v>
      </c>
      <c r="AT29" s="37">
        <f>(9000-AT28)+Recent!$A$3</f>
        <v>50</v>
      </c>
      <c r="AU29" s="37">
        <f>(9000-AU28)+Recent!$A$3</f>
        <v>40</v>
      </c>
      <c r="AV29" s="37">
        <f>(9000-AV28)+Recent!$A$3</f>
        <v>30</v>
      </c>
      <c r="AW29" s="37">
        <f>(9000-AW28)+Recent!$A$3</f>
        <v>20</v>
      </c>
      <c r="AX29" s="37">
        <f>(9000-AX28)+Recent!$A$3</f>
        <v>10</v>
      </c>
      <c r="AY29" s="37">
        <f>(9000-AY28)+Recent!$A$3</f>
        <v>-510</v>
      </c>
    </row>
    <row r="30" spans="1:51" x14ac:dyDescent="0.2">
      <c r="E30" s="1" t="s">
        <v>60</v>
      </c>
    </row>
    <row r="31" spans="1:51" x14ac:dyDescent="0.2">
      <c r="G31" s="1" t="s">
        <v>61</v>
      </c>
    </row>
    <row r="32" spans="1:51" x14ac:dyDescent="0.2">
      <c r="Q32" s="1" t="s">
        <v>62</v>
      </c>
    </row>
    <row r="33" spans="3:47" x14ac:dyDescent="0.2">
      <c r="W33" s="1" t="s">
        <v>591</v>
      </c>
    </row>
    <row r="34" spans="3:47" x14ac:dyDescent="0.2">
      <c r="AB34" s="1" t="s">
        <v>63</v>
      </c>
    </row>
    <row r="35" spans="3:47" x14ac:dyDescent="0.2">
      <c r="AE35" s="1" t="s">
        <v>64</v>
      </c>
    </row>
    <row r="36" spans="3:47" x14ac:dyDescent="0.2">
      <c r="AG36" s="1" t="s">
        <v>65</v>
      </c>
    </row>
    <row r="38" spans="3:47" x14ac:dyDescent="0.2">
      <c r="AU38" s="1" t="s">
        <v>84</v>
      </c>
    </row>
    <row r="41" spans="3:47" x14ac:dyDescent="0.2">
      <c r="C41" s="1" t="s">
        <v>67</v>
      </c>
    </row>
    <row r="42" spans="3:47" x14ac:dyDescent="0.2">
      <c r="E42" s="1" t="s">
        <v>68</v>
      </c>
    </row>
    <row r="43" spans="3:47" x14ac:dyDescent="0.2">
      <c r="F43" s="1" t="s">
        <v>69</v>
      </c>
    </row>
    <row r="45" spans="3:47" x14ac:dyDescent="0.2">
      <c r="I45" s="1" t="s">
        <v>70</v>
      </c>
    </row>
    <row r="46" spans="3:47" x14ac:dyDescent="0.2">
      <c r="I46" s="1" t="s">
        <v>71</v>
      </c>
    </row>
    <row r="50" spans="1:32" x14ac:dyDescent="0.2">
      <c r="A50" s="1" t="s">
        <v>15</v>
      </c>
    </row>
    <row r="53" spans="1:32" x14ac:dyDescent="0.2">
      <c r="A53" s="1" t="s">
        <v>16</v>
      </c>
      <c r="F53" s="1" t="s">
        <v>85</v>
      </c>
    </row>
    <row r="54" spans="1:32" x14ac:dyDescent="0.2">
      <c r="AF54" s="1" t="s">
        <v>86</v>
      </c>
    </row>
    <row r="186" spans="76:76" x14ac:dyDescent="0.2">
      <c r="BX186" s="1" t="s">
        <v>1370</v>
      </c>
    </row>
  </sheetData>
  <pageMargins left="0.75" right="0.75" top="1" bottom="1" header="0.5" footer="0.5"/>
  <pageSetup paperSize="17" scale="73"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X187"/>
  <sheetViews>
    <sheetView zoomScaleNormal="100" workbookViewId="0">
      <selection activeCell="U158" sqref="U158"/>
    </sheetView>
  </sheetViews>
  <sheetFormatPr defaultRowHeight="12.75" x14ac:dyDescent="0.2"/>
  <cols>
    <col min="1" max="1" width="3.85546875" customWidth="1"/>
    <col min="2" max="2" width="25.7109375" customWidth="1"/>
    <col min="3" max="3" width="20.7109375" customWidth="1"/>
    <col min="5" max="5" width="19.85546875" customWidth="1"/>
    <col min="6" max="6" width="22" customWidth="1"/>
    <col min="58" max="58" width="19.5703125" customWidth="1"/>
  </cols>
  <sheetData>
    <row r="2" spans="2:2" x14ac:dyDescent="0.2">
      <c r="B2" s="81" t="s">
        <v>222</v>
      </c>
    </row>
    <row r="3" spans="2:2" x14ac:dyDescent="0.2">
      <c r="B3" s="81" t="s">
        <v>118</v>
      </c>
    </row>
    <row r="4" spans="2:2" x14ac:dyDescent="0.2">
      <c r="B4" t="s">
        <v>72</v>
      </c>
    </row>
    <row r="5" spans="2:2" x14ac:dyDescent="0.2">
      <c r="B5" t="s">
        <v>73</v>
      </c>
    </row>
    <row r="6" spans="2:2" x14ac:dyDescent="0.2">
      <c r="B6" t="s">
        <v>74</v>
      </c>
    </row>
    <row r="7" spans="2:2" x14ac:dyDescent="0.2">
      <c r="B7" t="s">
        <v>75</v>
      </c>
    </row>
    <row r="8" spans="2:2" x14ac:dyDescent="0.2">
      <c r="B8" t="s">
        <v>28</v>
      </c>
    </row>
    <row r="9" spans="2:2" x14ac:dyDescent="0.2">
      <c r="B9" t="s">
        <v>41</v>
      </c>
    </row>
    <row r="10" spans="2:2" x14ac:dyDescent="0.2">
      <c r="B10" t="s">
        <v>42</v>
      </c>
    </row>
    <row r="11" spans="2:2" x14ac:dyDescent="0.2">
      <c r="B11" t="s">
        <v>27</v>
      </c>
    </row>
    <row r="12" spans="2:2" x14ac:dyDescent="0.2">
      <c r="B12" t="s">
        <v>44</v>
      </c>
    </row>
    <row r="13" spans="2:2" x14ac:dyDescent="0.2">
      <c r="B13" t="s">
        <v>43</v>
      </c>
    </row>
    <row r="16" spans="2:2" x14ac:dyDescent="0.2">
      <c r="B16" t="s">
        <v>38</v>
      </c>
    </row>
    <row r="17" spans="2:12" x14ac:dyDescent="0.2">
      <c r="C17" t="s">
        <v>39</v>
      </c>
    </row>
    <row r="18" spans="2:12" x14ac:dyDescent="0.2">
      <c r="C18" t="s">
        <v>76</v>
      </c>
    </row>
    <row r="19" spans="2:12" x14ac:dyDescent="0.2">
      <c r="C19" t="s">
        <v>40</v>
      </c>
    </row>
    <row r="20" spans="2:12" x14ac:dyDescent="0.2">
      <c r="B20" s="81" t="s">
        <v>119</v>
      </c>
    </row>
    <row r="21" spans="2:12" x14ac:dyDescent="0.2">
      <c r="B21" t="s">
        <v>1961</v>
      </c>
    </row>
    <row r="22" spans="2:12" x14ac:dyDescent="0.2">
      <c r="B22" t="s">
        <v>1965</v>
      </c>
    </row>
    <row r="23" spans="2:12" ht="13.5" thickBot="1" x14ac:dyDescent="0.25"/>
    <row r="24" spans="2:12" x14ac:dyDescent="0.2">
      <c r="B24" s="562" t="s">
        <v>1966</v>
      </c>
      <c r="C24" s="82" t="s">
        <v>9</v>
      </c>
      <c r="D24" s="83"/>
      <c r="E24" s="83" t="s">
        <v>1980</v>
      </c>
      <c r="F24" s="9"/>
      <c r="I24" s="80"/>
      <c r="J24" s="80"/>
      <c r="K24" s="80"/>
      <c r="L24" s="78"/>
    </row>
    <row r="25" spans="2:12" x14ac:dyDescent="0.2">
      <c r="B25" s="561"/>
      <c r="C25" s="84" t="s">
        <v>36</v>
      </c>
      <c r="D25" s="85" t="s">
        <v>1967</v>
      </c>
      <c r="E25" s="85" t="s">
        <v>1981</v>
      </c>
      <c r="F25" s="86" t="s">
        <v>1982</v>
      </c>
      <c r="I25" s="80"/>
      <c r="J25" s="80"/>
      <c r="K25" s="80"/>
      <c r="L25" s="78"/>
    </row>
    <row r="26" spans="2:12" ht="13.5" thickBot="1" x14ac:dyDescent="0.25">
      <c r="B26" s="561"/>
      <c r="C26" s="84" t="s">
        <v>37</v>
      </c>
      <c r="D26" s="564"/>
      <c r="E26" s="85"/>
      <c r="F26" s="86"/>
      <c r="I26" s="80"/>
      <c r="J26" s="80"/>
      <c r="K26" s="80"/>
      <c r="L26" s="78"/>
    </row>
    <row r="27" spans="2:12" ht="13.5" thickBot="1" x14ac:dyDescent="0.25">
      <c r="B27" s="107" t="s">
        <v>104</v>
      </c>
      <c r="C27" s="108"/>
      <c r="D27" s="563"/>
      <c r="E27" s="109"/>
      <c r="F27" s="110"/>
      <c r="I27" s="80"/>
      <c r="J27" s="80"/>
      <c r="K27" s="80"/>
      <c r="L27" s="78"/>
    </row>
    <row r="28" spans="2:12" x14ac:dyDescent="0.2">
      <c r="B28" s="101" t="s">
        <v>141</v>
      </c>
      <c r="C28" s="102" t="s">
        <v>102</v>
      </c>
      <c r="D28" s="565" t="s">
        <v>1968</v>
      </c>
      <c r="E28" s="117">
        <v>11500</v>
      </c>
      <c r="F28" s="103" t="s">
        <v>1983</v>
      </c>
      <c r="G28" s="81" t="s">
        <v>1985</v>
      </c>
      <c r="H28" s="81" t="s">
        <v>145</v>
      </c>
      <c r="I28" s="79"/>
      <c r="J28" s="80"/>
      <c r="K28" s="80"/>
      <c r="L28" s="78"/>
    </row>
    <row r="29" spans="2:12" x14ac:dyDescent="0.2">
      <c r="B29" s="114"/>
      <c r="C29" s="115" t="s">
        <v>103</v>
      </c>
      <c r="D29" s="566" t="s">
        <v>1969</v>
      </c>
      <c r="E29" s="118">
        <v>10500</v>
      </c>
      <c r="F29" s="116" t="s">
        <v>1984</v>
      </c>
      <c r="G29" s="81" t="s">
        <v>1986</v>
      </c>
      <c r="H29" s="156" t="s">
        <v>149</v>
      </c>
      <c r="I29" s="79"/>
      <c r="J29" s="80"/>
      <c r="K29" s="80"/>
      <c r="L29" s="78"/>
    </row>
    <row r="30" spans="2:12" x14ac:dyDescent="0.2">
      <c r="B30" s="114"/>
      <c r="C30" s="115" t="s">
        <v>78</v>
      </c>
      <c r="D30" s="566" t="s">
        <v>1970</v>
      </c>
      <c r="E30" s="118">
        <v>9500</v>
      </c>
      <c r="F30" s="116" t="s">
        <v>106</v>
      </c>
      <c r="G30" s="81" t="s">
        <v>1987</v>
      </c>
      <c r="I30" s="79"/>
      <c r="J30" s="80"/>
      <c r="K30" s="80"/>
      <c r="L30" s="78"/>
    </row>
    <row r="31" spans="2:12" ht="13.5" thickBot="1" x14ac:dyDescent="0.25">
      <c r="B31" s="104"/>
      <c r="C31" s="105" t="s">
        <v>77</v>
      </c>
      <c r="D31" s="567" t="s">
        <v>1971</v>
      </c>
      <c r="E31" s="119">
        <v>8500</v>
      </c>
      <c r="F31" s="106" t="s">
        <v>1989</v>
      </c>
      <c r="G31" s="81" t="s">
        <v>1988</v>
      </c>
      <c r="I31" s="79"/>
      <c r="J31" s="80"/>
      <c r="K31" s="80"/>
      <c r="L31" s="78"/>
    </row>
    <row r="32" spans="2:12" x14ac:dyDescent="0.2">
      <c r="B32" s="94"/>
      <c r="C32" s="95" t="s">
        <v>79</v>
      </c>
      <c r="D32" s="568" t="s">
        <v>1972</v>
      </c>
      <c r="E32" s="120">
        <v>7500</v>
      </c>
      <c r="F32" s="111" t="s">
        <v>34</v>
      </c>
      <c r="H32" s="81" t="s">
        <v>143</v>
      </c>
      <c r="J32" s="78"/>
      <c r="K32" s="112"/>
      <c r="L32" s="78"/>
    </row>
    <row r="33" spans="2:12" x14ac:dyDescent="0.2">
      <c r="B33" s="96" t="s">
        <v>140</v>
      </c>
      <c r="C33" s="97" t="s">
        <v>80</v>
      </c>
      <c r="D33" s="569" t="s">
        <v>1973</v>
      </c>
      <c r="E33" s="121">
        <v>6500</v>
      </c>
      <c r="F33" s="113" t="s">
        <v>33</v>
      </c>
      <c r="H33" s="156" t="s">
        <v>148</v>
      </c>
      <c r="J33" s="78"/>
      <c r="K33" s="112"/>
      <c r="L33" s="78"/>
    </row>
    <row r="34" spans="2:12" x14ac:dyDescent="0.2">
      <c r="B34" s="96"/>
      <c r="C34" s="97" t="s">
        <v>81</v>
      </c>
      <c r="D34" s="569" t="s">
        <v>1974</v>
      </c>
      <c r="E34" s="121">
        <v>5500</v>
      </c>
      <c r="F34" s="113" t="s">
        <v>30</v>
      </c>
      <c r="J34" s="78"/>
      <c r="K34" s="78"/>
      <c r="L34" s="78"/>
    </row>
    <row r="35" spans="2:12" ht="13.5" thickBot="1" x14ac:dyDescent="0.25">
      <c r="B35" s="98"/>
      <c r="C35" s="99" t="s">
        <v>82</v>
      </c>
      <c r="D35" s="570" t="s">
        <v>1975</v>
      </c>
      <c r="E35" s="122">
        <v>4500</v>
      </c>
      <c r="F35" s="100" t="s">
        <v>31</v>
      </c>
      <c r="J35" s="78"/>
      <c r="K35" s="78"/>
      <c r="L35" s="78"/>
    </row>
    <row r="36" spans="2:12" x14ac:dyDescent="0.2">
      <c r="B36" s="87"/>
      <c r="C36" s="559" t="s">
        <v>83</v>
      </c>
      <c r="D36" s="571" t="s">
        <v>1976</v>
      </c>
      <c r="E36" s="123">
        <v>3500</v>
      </c>
      <c r="F36" s="88" t="s">
        <v>32</v>
      </c>
      <c r="H36" s="81" t="s">
        <v>144</v>
      </c>
    </row>
    <row r="37" spans="2:12" x14ac:dyDescent="0.2">
      <c r="B37" s="89" t="s">
        <v>142</v>
      </c>
      <c r="C37" s="560" t="s">
        <v>1962</v>
      </c>
      <c r="D37" s="572" t="s">
        <v>1977</v>
      </c>
      <c r="E37" s="123">
        <v>2500</v>
      </c>
      <c r="F37" s="125" t="s">
        <v>29</v>
      </c>
      <c r="H37" s="156" t="s">
        <v>147</v>
      </c>
    </row>
    <row r="38" spans="2:12" x14ac:dyDescent="0.2">
      <c r="B38" s="89"/>
      <c r="C38" s="90" t="s">
        <v>1963</v>
      </c>
      <c r="D38" s="572" t="s">
        <v>1978</v>
      </c>
      <c r="E38" s="123">
        <v>1500</v>
      </c>
      <c r="F38" s="125" t="s">
        <v>35</v>
      </c>
      <c r="H38" s="156" t="s">
        <v>150</v>
      </c>
    </row>
    <row r="39" spans="2:12" ht="13.5" thickBot="1" x14ac:dyDescent="0.25">
      <c r="B39" s="91"/>
      <c r="C39" s="92" t="s">
        <v>1964</v>
      </c>
      <c r="D39" s="573" t="s">
        <v>1979</v>
      </c>
      <c r="E39" s="124">
        <v>500</v>
      </c>
      <c r="F39" s="93"/>
    </row>
    <row r="41" spans="2:12" x14ac:dyDescent="0.2">
      <c r="B41" s="128" t="s">
        <v>120</v>
      </c>
      <c r="C41" s="129" t="s">
        <v>87</v>
      </c>
      <c r="D41" s="129" t="s">
        <v>88</v>
      </c>
      <c r="E41" s="129" t="s">
        <v>107</v>
      </c>
      <c r="F41" s="129" t="s">
        <v>121</v>
      </c>
    </row>
    <row r="42" spans="2:12" x14ac:dyDescent="0.2">
      <c r="B42" s="8" t="s">
        <v>15</v>
      </c>
      <c r="C42" s="8">
        <v>110</v>
      </c>
      <c r="D42" s="8">
        <v>700</v>
      </c>
      <c r="E42" s="126">
        <f>11500/175</f>
        <v>65.714285714285708</v>
      </c>
      <c r="F42" s="127" t="s">
        <v>113</v>
      </c>
    </row>
    <row r="43" spans="2:12" x14ac:dyDescent="0.2">
      <c r="B43" s="8" t="s">
        <v>16</v>
      </c>
      <c r="C43" s="8">
        <v>40</v>
      </c>
      <c r="D43" s="8">
        <v>400</v>
      </c>
      <c r="E43" s="126">
        <f>11500/100</f>
        <v>115</v>
      </c>
      <c r="F43" s="127" t="s">
        <v>112</v>
      </c>
      <c r="H43" s="81"/>
    </row>
    <row r="44" spans="2:12" x14ac:dyDescent="0.2">
      <c r="B44" s="8" t="s">
        <v>14</v>
      </c>
      <c r="C44" s="8">
        <v>18</v>
      </c>
      <c r="D44" s="8">
        <v>100</v>
      </c>
      <c r="E44" s="126">
        <v>460</v>
      </c>
      <c r="F44" s="127" t="s">
        <v>108</v>
      </c>
      <c r="H44" s="81"/>
    </row>
    <row r="45" spans="2:12" x14ac:dyDescent="0.2">
      <c r="B45" s="8" t="s">
        <v>89</v>
      </c>
      <c r="C45" s="8">
        <v>20</v>
      </c>
      <c r="D45" s="8">
        <v>180</v>
      </c>
      <c r="E45" s="126">
        <f>11500/45</f>
        <v>255.55555555555554</v>
      </c>
      <c r="F45" s="127" t="s">
        <v>114</v>
      </c>
      <c r="H45" s="81"/>
    </row>
    <row r="46" spans="2:12" x14ac:dyDescent="0.2">
      <c r="B46" s="8" t="s">
        <v>90</v>
      </c>
      <c r="C46" s="8">
        <v>14</v>
      </c>
      <c r="D46" s="8">
        <v>75</v>
      </c>
      <c r="E46" s="126">
        <f>11500/19</f>
        <v>605.26315789473688</v>
      </c>
      <c r="F46" s="127" t="s">
        <v>115</v>
      </c>
      <c r="H46" s="81"/>
    </row>
    <row r="47" spans="2:12" x14ac:dyDescent="0.2">
      <c r="B47" s="8" t="s">
        <v>91</v>
      </c>
      <c r="C47" s="8">
        <v>20</v>
      </c>
      <c r="D47" s="8">
        <v>150</v>
      </c>
      <c r="E47" s="126">
        <f>11500/37.5</f>
        <v>306.66666666666669</v>
      </c>
      <c r="F47" s="127" t="s">
        <v>116</v>
      </c>
    </row>
    <row r="48" spans="2:12" x14ac:dyDescent="0.2">
      <c r="B48" s="8" t="s">
        <v>92</v>
      </c>
      <c r="C48" s="8">
        <v>40</v>
      </c>
      <c r="D48" s="8">
        <v>350</v>
      </c>
      <c r="E48" s="126">
        <f>11500/87.5</f>
        <v>131.42857142857142</v>
      </c>
      <c r="F48" s="127" t="s">
        <v>117</v>
      </c>
    </row>
    <row r="49" spans="2:6" x14ac:dyDescent="0.2">
      <c r="B49" s="161" t="s">
        <v>151</v>
      </c>
      <c r="C49" s="162">
        <v>100</v>
      </c>
      <c r="D49" s="163" t="s">
        <v>152</v>
      </c>
      <c r="E49" s="8">
        <v>115</v>
      </c>
      <c r="F49" s="164" t="s">
        <v>112</v>
      </c>
    </row>
    <row r="53" spans="2:6" x14ac:dyDescent="0.2">
      <c r="B53" s="81" t="s">
        <v>223</v>
      </c>
    </row>
    <row r="54" spans="2:6" x14ac:dyDescent="0.2">
      <c r="B54" t="s">
        <v>98</v>
      </c>
    </row>
    <row r="55" spans="2:6" x14ac:dyDescent="0.2">
      <c r="B55" t="s">
        <v>99</v>
      </c>
    </row>
    <row r="56" spans="2:6" x14ac:dyDescent="0.2">
      <c r="B56" s="81" t="s">
        <v>122</v>
      </c>
    </row>
    <row r="57" spans="2:6" x14ac:dyDescent="0.2">
      <c r="B57" t="s">
        <v>100</v>
      </c>
    </row>
    <row r="58" spans="2:6" x14ac:dyDescent="0.2">
      <c r="B58" s="81" t="s">
        <v>123</v>
      </c>
    </row>
    <row r="59" spans="2:6" x14ac:dyDescent="0.2">
      <c r="B59" s="81" t="s">
        <v>124</v>
      </c>
    </row>
    <row r="60" spans="2:6" x14ac:dyDescent="0.2">
      <c r="B60" t="s">
        <v>101</v>
      </c>
    </row>
    <row r="61" spans="2:6" x14ac:dyDescent="0.2">
      <c r="B61" s="81" t="s">
        <v>125</v>
      </c>
    </row>
    <row r="62" spans="2:6" x14ac:dyDescent="0.2">
      <c r="B62" s="81" t="s">
        <v>126</v>
      </c>
    </row>
    <row r="63" spans="2:6" x14ac:dyDescent="0.2">
      <c r="B63" s="81" t="s">
        <v>109</v>
      </c>
    </row>
    <row r="64" spans="2:6" x14ac:dyDescent="0.2">
      <c r="B64" s="81" t="s">
        <v>127</v>
      </c>
    </row>
    <row r="65" spans="1:2" x14ac:dyDescent="0.2">
      <c r="B65" s="81" t="s">
        <v>110</v>
      </c>
    </row>
    <row r="66" spans="1:2" x14ac:dyDescent="0.2">
      <c r="B66" s="81" t="s">
        <v>111</v>
      </c>
    </row>
    <row r="67" spans="1:2" x14ac:dyDescent="0.2">
      <c r="B67" s="81"/>
    </row>
    <row r="68" spans="1:2" x14ac:dyDescent="0.2">
      <c r="B68" s="81"/>
    </row>
    <row r="69" spans="1:2" x14ac:dyDescent="0.2">
      <c r="B69" s="153" t="s">
        <v>136</v>
      </c>
    </row>
    <row r="70" spans="1:2" x14ac:dyDescent="0.2">
      <c r="A70" s="144"/>
      <c r="B70" s="81" t="s">
        <v>596</v>
      </c>
    </row>
    <row r="71" spans="1:2" x14ac:dyDescent="0.2">
      <c r="A71" s="298"/>
      <c r="B71" s="81" t="s">
        <v>597</v>
      </c>
    </row>
    <row r="72" spans="1:2" x14ac:dyDescent="0.2">
      <c r="A72" s="145"/>
      <c r="B72" s="81" t="s">
        <v>133</v>
      </c>
    </row>
    <row r="73" spans="1:2" x14ac:dyDescent="0.2">
      <c r="A73" s="147"/>
      <c r="B73" s="81" t="s">
        <v>137</v>
      </c>
    </row>
    <row r="74" spans="1:2" x14ac:dyDescent="0.2">
      <c r="A74" s="150"/>
      <c r="B74" s="81" t="s">
        <v>138</v>
      </c>
    </row>
    <row r="75" spans="1:2" x14ac:dyDescent="0.2">
      <c r="A75" s="146"/>
      <c r="B75" s="81" t="s">
        <v>134</v>
      </c>
    </row>
    <row r="76" spans="1:2" x14ac:dyDescent="0.2">
      <c r="A76" s="148"/>
      <c r="B76" s="81" t="s">
        <v>135</v>
      </c>
    </row>
    <row r="77" spans="1:2" x14ac:dyDescent="0.2">
      <c r="A77" s="185"/>
      <c r="B77" s="81" t="s">
        <v>176</v>
      </c>
    </row>
    <row r="79" spans="1:2" x14ac:dyDescent="0.2">
      <c r="B79" s="81" t="s">
        <v>201</v>
      </c>
    </row>
    <row r="80" spans="1:2" x14ac:dyDescent="0.2">
      <c r="B80" s="81" t="s">
        <v>202</v>
      </c>
    </row>
    <row r="81" spans="2:2" x14ac:dyDescent="0.2">
      <c r="B81" s="81" t="s">
        <v>203</v>
      </c>
    </row>
    <row r="144" spans="40:40" x14ac:dyDescent="0.2">
      <c r="AN144" s="81"/>
    </row>
    <row r="187" spans="76:76" x14ac:dyDescent="0.2">
      <c r="BX187" t="s">
        <v>1370</v>
      </c>
    </row>
  </sheetData>
  <phoneticPr fontId="1" type="noConversion"/>
  <pageMargins left="0.75" right="0.75" top="1" bottom="1" header="0.5" footer="0.5"/>
  <pageSetup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X186"/>
  <sheetViews>
    <sheetView zoomScaleNormal="100" workbookViewId="0">
      <selection activeCell="U158" sqref="U158"/>
    </sheetView>
  </sheetViews>
  <sheetFormatPr defaultRowHeight="12.75" x14ac:dyDescent="0.2"/>
  <cols>
    <col min="2" max="2" width="12.28515625" customWidth="1"/>
  </cols>
  <sheetData>
    <row r="2" spans="1:3" ht="18" x14ac:dyDescent="0.25">
      <c r="A2" s="207" t="s">
        <v>244</v>
      </c>
    </row>
    <row r="5" spans="1:3" x14ac:dyDescent="0.2">
      <c r="A5" s="153" t="s">
        <v>240</v>
      </c>
      <c r="B5" s="153" t="s">
        <v>241</v>
      </c>
      <c r="C5" s="153" t="s">
        <v>242</v>
      </c>
    </row>
    <row r="6" spans="1:3" x14ac:dyDescent="0.2">
      <c r="A6" s="81" t="s">
        <v>239</v>
      </c>
      <c r="B6" s="81" t="s">
        <v>6</v>
      </c>
      <c r="C6" t="s">
        <v>279</v>
      </c>
    </row>
    <row r="7" spans="1:3" x14ac:dyDescent="0.2">
      <c r="C7" t="s">
        <v>280</v>
      </c>
    </row>
    <row r="8" spans="1:3" x14ac:dyDescent="0.2">
      <c r="C8" t="s">
        <v>194</v>
      </c>
    </row>
    <row r="9" spans="1:3" x14ac:dyDescent="0.2">
      <c r="C9" t="s">
        <v>281</v>
      </c>
    </row>
    <row r="11" spans="1:3" x14ac:dyDescent="0.2">
      <c r="A11" t="s">
        <v>227</v>
      </c>
      <c r="B11" t="s">
        <v>96</v>
      </c>
      <c r="C11" t="s">
        <v>245</v>
      </c>
    </row>
    <row r="12" spans="1:3" x14ac:dyDescent="0.2">
      <c r="C12" t="s">
        <v>246</v>
      </c>
    </row>
    <row r="13" spans="1:3" x14ac:dyDescent="0.2">
      <c r="C13" t="s">
        <v>247</v>
      </c>
    </row>
    <row r="15" spans="1:3" x14ac:dyDescent="0.2">
      <c r="A15" t="s">
        <v>228</v>
      </c>
      <c r="B15" s="81" t="s">
        <v>220</v>
      </c>
      <c r="C15" t="s">
        <v>356</v>
      </c>
    </row>
    <row r="16" spans="1:3" x14ac:dyDescent="0.2">
      <c r="C16" t="s">
        <v>357</v>
      </c>
    </row>
    <row r="17" spans="1:3" x14ac:dyDescent="0.2">
      <c r="C17" t="s">
        <v>358</v>
      </c>
    </row>
    <row r="18" spans="1:3" x14ac:dyDescent="0.2">
      <c r="C18" t="s">
        <v>360</v>
      </c>
    </row>
    <row r="19" spans="1:3" x14ac:dyDescent="0.2">
      <c r="C19" t="s">
        <v>361</v>
      </c>
    </row>
    <row r="20" spans="1:3" x14ac:dyDescent="0.2">
      <c r="C20" t="s">
        <v>362</v>
      </c>
    </row>
    <row r="21" spans="1:3" x14ac:dyDescent="0.2">
      <c r="C21" t="s">
        <v>363</v>
      </c>
    </row>
    <row r="22" spans="1:3" x14ac:dyDescent="0.2">
      <c r="C22" t="s">
        <v>359</v>
      </c>
    </row>
    <row r="25" spans="1:3" x14ac:dyDescent="0.2">
      <c r="A25" t="s">
        <v>229</v>
      </c>
      <c r="B25" s="81" t="s">
        <v>11</v>
      </c>
      <c r="C25" t="s">
        <v>182</v>
      </c>
    </row>
    <row r="26" spans="1:3" x14ac:dyDescent="0.2">
      <c r="B26" s="81"/>
      <c r="C26" t="s">
        <v>183</v>
      </c>
    </row>
    <row r="27" spans="1:3" x14ac:dyDescent="0.2">
      <c r="B27" s="81"/>
      <c r="C27" t="s">
        <v>184</v>
      </c>
    </row>
    <row r="28" spans="1:3" x14ac:dyDescent="0.2">
      <c r="B28" s="81"/>
      <c r="C28" t="s">
        <v>185</v>
      </c>
    </row>
    <row r="29" spans="1:3" x14ac:dyDescent="0.2">
      <c r="C29" t="s">
        <v>186</v>
      </c>
    </row>
    <row r="30" spans="1:3" x14ac:dyDescent="0.2">
      <c r="C30" t="s">
        <v>187</v>
      </c>
    </row>
    <row r="33" spans="1:3" x14ac:dyDescent="0.2">
      <c r="A33" t="s">
        <v>230</v>
      </c>
      <c r="B33" s="81" t="s">
        <v>243</v>
      </c>
      <c r="C33" t="s">
        <v>174</v>
      </c>
    </row>
    <row r="34" spans="1:3" x14ac:dyDescent="0.2">
      <c r="C34" t="s">
        <v>172</v>
      </c>
    </row>
    <row r="37" spans="1:3" x14ac:dyDescent="0.2">
      <c r="A37" t="s">
        <v>231</v>
      </c>
      <c r="B37" t="s">
        <v>7</v>
      </c>
      <c r="C37" t="s">
        <v>253</v>
      </c>
    </row>
    <row r="38" spans="1:3" x14ac:dyDescent="0.2">
      <c r="C38" t="s">
        <v>250</v>
      </c>
    </row>
    <row r="39" spans="1:3" x14ac:dyDescent="0.2">
      <c r="C39" t="s">
        <v>251</v>
      </c>
    </row>
    <row r="40" spans="1:3" x14ac:dyDescent="0.2">
      <c r="C40" t="s">
        <v>252</v>
      </c>
    </row>
    <row r="41" spans="1:3" x14ac:dyDescent="0.2">
      <c r="C41" t="s">
        <v>254</v>
      </c>
    </row>
    <row r="43" spans="1:3" x14ac:dyDescent="0.2">
      <c r="A43" t="s">
        <v>232</v>
      </c>
      <c r="B43" t="s">
        <v>128</v>
      </c>
      <c r="C43" t="s">
        <v>255</v>
      </c>
    </row>
    <row r="44" spans="1:3" x14ac:dyDescent="0.2">
      <c r="C44" t="s">
        <v>256</v>
      </c>
    </row>
    <row r="45" spans="1:3" x14ac:dyDescent="0.2">
      <c r="C45" t="s">
        <v>257</v>
      </c>
    </row>
    <row r="46" spans="1:3" x14ac:dyDescent="0.2">
      <c r="C46" t="s">
        <v>258</v>
      </c>
    </row>
    <row r="47" spans="1:3" x14ac:dyDescent="0.2">
      <c r="C47" t="s">
        <v>259</v>
      </c>
    </row>
    <row r="48" spans="1:3" x14ac:dyDescent="0.2">
      <c r="C48" t="s">
        <v>260</v>
      </c>
    </row>
    <row r="50" spans="1:3" x14ac:dyDescent="0.2">
      <c r="A50" t="s">
        <v>233</v>
      </c>
      <c r="B50" t="s">
        <v>95</v>
      </c>
      <c r="C50" t="s">
        <v>261</v>
      </c>
    </row>
    <row r="51" spans="1:3" x14ac:dyDescent="0.2">
      <c r="C51" t="s">
        <v>262</v>
      </c>
    </row>
    <row r="52" spans="1:3" x14ac:dyDescent="0.2">
      <c r="C52" t="s">
        <v>263</v>
      </c>
    </row>
    <row r="53" spans="1:3" x14ac:dyDescent="0.2">
      <c r="C53" t="s">
        <v>264</v>
      </c>
    </row>
    <row r="54" spans="1:3" x14ac:dyDescent="0.2">
      <c r="C54" t="s">
        <v>265</v>
      </c>
    </row>
    <row r="55" spans="1:3" x14ac:dyDescent="0.2">
      <c r="C55" t="s">
        <v>266</v>
      </c>
    </row>
    <row r="56" spans="1:3" x14ac:dyDescent="0.2">
      <c r="C56" t="s">
        <v>267</v>
      </c>
    </row>
    <row r="58" spans="1:3" x14ac:dyDescent="0.2">
      <c r="A58" t="s">
        <v>234</v>
      </c>
      <c r="B58" t="s">
        <v>94</v>
      </c>
      <c r="C58" t="s">
        <v>268</v>
      </c>
    </row>
    <row r="59" spans="1:3" x14ac:dyDescent="0.2">
      <c r="C59" t="s">
        <v>269</v>
      </c>
    </row>
    <row r="60" spans="1:3" x14ac:dyDescent="0.2">
      <c r="C60" t="s">
        <v>270</v>
      </c>
    </row>
    <row r="61" spans="1:3" x14ac:dyDescent="0.2">
      <c r="C61" t="s">
        <v>271</v>
      </c>
    </row>
    <row r="62" spans="1:3" x14ac:dyDescent="0.2">
      <c r="C62" t="s">
        <v>366</v>
      </c>
    </row>
    <row r="63" spans="1:3" x14ac:dyDescent="0.2">
      <c r="C63" t="s">
        <v>272</v>
      </c>
    </row>
    <row r="64" spans="1:3" x14ac:dyDescent="0.2">
      <c r="C64" t="s">
        <v>273</v>
      </c>
    </row>
    <row r="66" spans="1:3" x14ac:dyDescent="0.2">
      <c r="A66" t="s">
        <v>235</v>
      </c>
      <c r="B66" t="s">
        <v>585</v>
      </c>
      <c r="C66" t="s">
        <v>577</v>
      </c>
    </row>
    <row r="67" spans="1:3" x14ac:dyDescent="0.2">
      <c r="C67" t="s">
        <v>578</v>
      </c>
    </row>
    <row r="68" spans="1:3" x14ac:dyDescent="0.2">
      <c r="C68" t="s">
        <v>588</v>
      </c>
    </row>
    <row r="69" spans="1:3" x14ac:dyDescent="0.2">
      <c r="C69" t="s">
        <v>274</v>
      </c>
    </row>
    <row r="70" spans="1:3" x14ac:dyDescent="0.2">
      <c r="C70" t="s">
        <v>275</v>
      </c>
    </row>
    <row r="71" spans="1:3" x14ac:dyDescent="0.2">
      <c r="C71" t="s">
        <v>589</v>
      </c>
    </row>
    <row r="72" spans="1:3" x14ac:dyDescent="0.2">
      <c r="C72" t="s">
        <v>581</v>
      </c>
    </row>
    <row r="73" spans="1:3" x14ac:dyDescent="0.2">
      <c r="C73" t="s">
        <v>276</v>
      </c>
    </row>
    <row r="74" spans="1:3" x14ac:dyDescent="0.2">
      <c r="C74" t="s">
        <v>277</v>
      </c>
    </row>
    <row r="75" spans="1:3" x14ac:dyDescent="0.2">
      <c r="C75" t="s">
        <v>592</v>
      </c>
    </row>
    <row r="76" spans="1:3" x14ac:dyDescent="0.2">
      <c r="C76" t="s">
        <v>590</v>
      </c>
    </row>
    <row r="77" spans="1:3" x14ac:dyDescent="0.2">
      <c r="C77" t="s">
        <v>579</v>
      </c>
    </row>
    <row r="78" spans="1:3" x14ac:dyDescent="0.2">
      <c r="C78" t="s">
        <v>278</v>
      </c>
    </row>
    <row r="79" spans="1:3" x14ac:dyDescent="0.2">
      <c r="C79" t="s">
        <v>580</v>
      </c>
    </row>
    <row r="81" spans="1:3" x14ac:dyDescent="0.2">
      <c r="A81" t="s">
        <v>236</v>
      </c>
      <c r="B81" s="81" t="s">
        <v>5</v>
      </c>
      <c r="C81" t="s">
        <v>212</v>
      </c>
    </row>
    <row r="82" spans="1:3" x14ac:dyDescent="0.2">
      <c r="C82" t="s">
        <v>213</v>
      </c>
    </row>
    <row r="83" spans="1:3" x14ac:dyDescent="0.2">
      <c r="C83" t="s">
        <v>210</v>
      </c>
    </row>
    <row r="84" spans="1:3" x14ac:dyDescent="0.2">
      <c r="C84" t="s">
        <v>211</v>
      </c>
    </row>
    <row r="86" spans="1:3" x14ac:dyDescent="0.2">
      <c r="A86" t="s">
        <v>237</v>
      </c>
      <c r="B86" s="81" t="s">
        <v>5</v>
      </c>
      <c r="C86" t="s">
        <v>177</v>
      </c>
    </row>
    <row r="87" spans="1:3" x14ac:dyDescent="0.2">
      <c r="C87" t="s">
        <v>180</v>
      </c>
    </row>
    <row r="88" spans="1:3" x14ac:dyDescent="0.2">
      <c r="C88" t="s">
        <v>179</v>
      </c>
    </row>
    <row r="89" spans="1:3" x14ac:dyDescent="0.2">
      <c r="C89" t="s">
        <v>181</v>
      </c>
    </row>
    <row r="90" spans="1:3" x14ac:dyDescent="0.2">
      <c r="C90" t="s">
        <v>178</v>
      </c>
    </row>
    <row r="93" spans="1:3" x14ac:dyDescent="0.2">
      <c r="A93" t="s">
        <v>238</v>
      </c>
      <c r="B93" t="s">
        <v>0</v>
      </c>
      <c r="C93" t="s">
        <v>248</v>
      </c>
    </row>
    <row r="94" spans="1:3" x14ac:dyDescent="0.2">
      <c r="C94" t="s">
        <v>66</v>
      </c>
    </row>
    <row r="95" spans="1:3" x14ac:dyDescent="0.2">
      <c r="C95" t="s">
        <v>249</v>
      </c>
    </row>
    <row r="186" spans="76:76" x14ac:dyDescent="0.2">
      <c r="BX186" t="s">
        <v>1370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Y186"/>
  <sheetViews>
    <sheetView workbookViewId="0">
      <selection activeCell="U158" sqref="U158"/>
    </sheetView>
  </sheetViews>
  <sheetFormatPr defaultRowHeight="12.75" x14ac:dyDescent="0.2"/>
  <cols>
    <col min="1" max="1" width="3" style="244" bestFit="1" customWidth="1"/>
    <col min="2" max="2" width="28.28515625" style="244" bestFit="1" customWidth="1"/>
    <col min="3" max="3" width="28.140625" customWidth="1"/>
    <col min="4" max="4" width="29" customWidth="1"/>
    <col min="5" max="5" width="21.85546875" customWidth="1"/>
    <col min="6" max="6" width="11.42578125" style="265" customWidth="1"/>
    <col min="7" max="7" width="28.5703125" customWidth="1"/>
  </cols>
  <sheetData>
    <row r="1" spans="1:8" ht="18" x14ac:dyDescent="0.25">
      <c r="B1" s="245" t="s">
        <v>321</v>
      </c>
    </row>
    <row r="2" spans="1:8" ht="15" x14ac:dyDescent="0.25">
      <c r="G2" s="257" t="s">
        <v>374</v>
      </c>
    </row>
    <row r="3" spans="1:8" x14ac:dyDescent="0.2">
      <c r="C3" s="153" t="s">
        <v>294</v>
      </c>
      <c r="D3" s="153" t="s">
        <v>292</v>
      </c>
      <c r="E3" s="153" t="s">
        <v>293</v>
      </c>
      <c r="F3" s="266"/>
      <c r="G3" t="s">
        <v>375</v>
      </c>
      <c r="H3" s="246" t="s">
        <v>376</v>
      </c>
    </row>
    <row r="4" spans="1:8" x14ac:dyDescent="0.2">
      <c r="G4" t="s">
        <v>377</v>
      </c>
      <c r="H4" s="246" t="s">
        <v>378</v>
      </c>
    </row>
    <row r="5" spans="1:8" x14ac:dyDescent="0.2">
      <c r="A5" s="244">
        <v>1</v>
      </c>
      <c r="B5" s="268" t="s">
        <v>6</v>
      </c>
      <c r="C5" s="259" t="s">
        <v>295</v>
      </c>
      <c r="D5" s="261" t="s">
        <v>2149</v>
      </c>
      <c r="E5" s="263" t="s">
        <v>324</v>
      </c>
      <c r="F5" s="267"/>
      <c r="G5" t="s">
        <v>379</v>
      </c>
      <c r="H5" s="246" t="s">
        <v>380</v>
      </c>
    </row>
    <row r="6" spans="1:8" x14ac:dyDescent="0.2">
      <c r="A6" s="244">
        <v>2</v>
      </c>
      <c r="B6" s="268" t="s">
        <v>965</v>
      </c>
      <c r="C6" s="259"/>
      <c r="D6" s="261"/>
      <c r="E6" s="263"/>
      <c r="G6" t="s">
        <v>381</v>
      </c>
      <c r="H6" s="246" t="s">
        <v>382</v>
      </c>
    </row>
    <row r="7" spans="1:8" x14ac:dyDescent="0.2">
      <c r="A7" s="244">
        <v>3</v>
      </c>
      <c r="B7" s="268" t="s">
        <v>153</v>
      </c>
      <c r="C7" s="259" t="s">
        <v>296</v>
      </c>
      <c r="D7" s="261" t="s">
        <v>313</v>
      </c>
      <c r="E7" s="264" t="s">
        <v>314</v>
      </c>
    </row>
    <row r="8" spans="1:8" ht="15" x14ac:dyDescent="0.25">
      <c r="A8" s="244">
        <v>4</v>
      </c>
      <c r="B8" s="268" t="s">
        <v>0</v>
      </c>
      <c r="C8" s="259" t="s">
        <v>297</v>
      </c>
      <c r="D8" s="261" t="s">
        <v>373</v>
      </c>
      <c r="E8" s="264" t="s">
        <v>315</v>
      </c>
      <c r="F8" s="267"/>
      <c r="G8" s="257" t="s">
        <v>383</v>
      </c>
    </row>
    <row r="9" spans="1:8" x14ac:dyDescent="0.2">
      <c r="A9" s="244">
        <v>5</v>
      </c>
      <c r="B9" s="268" t="s">
        <v>4</v>
      </c>
      <c r="C9" s="259" t="s">
        <v>299</v>
      </c>
      <c r="D9" s="261" t="s">
        <v>346</v>
      </c>
      <c r="E9" s="264" t="s">
        <v>584</v>
      </c>
      <c r="G9" t="s">
        <v>384</v>
      </c>
      <c r="H9" s="246" t="s">
        <v>385</v>
      </c>
    </row>
    <row r="10" spans="1:8" x14ac:dyDescent="0.2">
      <c r="A10" s="244">
        <v>6</v>
      </c>
      <c r="B10" s="268" t="s">
        <v>2</v>
      </c>
      <c r="C10" s="259" t="s">
        <v>298</v>
      </c>
      <c r="D10" s="261" t="s">
        <v>372</v>
      </c>
      <c r="E10" s="263" t="s">
        <v>322</v>
      </c>
      <c r="F10" s="267"/>
      <c r="G10" t="s">
        <v>386</v>
      </c>
      <c r="H10" s="246" t="s">
        <v>387</v>
      </c>
    </row>
    <row r="11" spans="1:8" x14ac:dyDescent="0.2">
      <c r="A11" s="244">
        <v>7</v>
      </c>
      <c r="B11" s="268" t="s">
        <v>3</v>
      </c>
      <c r="C11" s="259" t="s">
        <v>300</v>
      </c>
      <c r="D11" s="261" t="s">
        <v>300</v>
      </c>
      <c r="E11" s="263" t="s">
        <v>2142</v>
      </c>
      <c r="G11" t="s">
        <v>388</v>
      </c>
      <c r="H11" s="246" t="s">
        <v>389</v>
      </c>
    </row>
    <row r="12" spans="1:8" x14ac:dyDescent="0.2">
      <c r="A12" s="244">
        <v>8</v>
      </c>
      <c r="B12" s="268" t="s">
        <v>2189</v>
      </c>
      <c r="C12" s="259" t="s">
        <v>302</v>
      </c>
      <c r="D12" s="261" t="s">
        <v>312</v>
      </c>
      <c r="E12" s="264" t="s">
        <v>316</v>
      </c>
      <c r="G12" t="s">
        <v>390</v>
      </c>
      <c r="H12" s="246" t="s">
        <v>391</v>
      </c>
    </row>
    <row r="13" spans="1:8" x14ac:dyDescent="0.2">
      <c r="A13" s="244">
        <v>9</v>
      </c>
      <c r="B13" s="268" t="s">
        <v>5</v>
      </c>
      <c r="C13" s="259" t="s">
        <v>2436</v>
      </c>
      <c r="D13" s="262"/>
      <c r="E13" s="264"/>
      <c r="G13" t="s">
        <v>392</v>
      </c>
      <c r="H13" s="246" t="s">
        <v>393</v>
      </c>
    </row>
    <row r="14" spans="1:8" x14ac:dyDescent="0.2">
      <c r="A14" s="244">
        <v>10</v>
      </c>
      <c r="B14" s="268" t="s">
        <v>96</v>
      </c>
      <c r="C14" s="259" t="s">
        <v>301</v>
      </c>
      <c r="D14" s="262" t="s">
        <v>301</v>
      </c>
      <c r="E14" s="264" t="s">
        <v>96</v>
      </c>
      <c r="G14" t="s">
        <v>394</v>
      </c>
      <c r="H14" s="246" t="s">
        <v>395</v>
      </c>
    </row>
    <row r="15" spans="1:8" x14ac:dyDescent="0.2">
      <c r="A15" s="244">
        <v>11</v>
      </c>
      <c r="B15" s="268" t="s">
        <v>283</v>
      </c>
      <c r="C15" s="260"/>
      <c r="D15" s="262"/>
      <c r="E15" s="264"/>
      <c r="G15" t="s">
        <v>396</v>
      </c>
      <c r="H15" s="246" t="s">
        <v>397</v>
      </c>
    </row>
    <row r="16" spans="1:8" x14ac:dyDescent="0.2">
      <c r="A16" s="244">
        <v>12</v>
      </c>
      <c r="B16" s="268" t="s">
        <v>7</v>
      </c>
      <c r="C16" s="259" t="s">
        <v>303</v>
      </c>
      <c r="D16" s="262" t="s">
        <v>317</v>
      </c>
      <c r="E16" s="264" t="s">
        <v>318</v>
      </c>
      <c r="G16" t="s">
        <v>398</v>
      </c>
      <c r="H16" s="246" t="s">
        <v>399</v>
      </c>
    </row>
    <row r="17" spans="1:8" x14ac:dyDescent="0.2">
      <c r="A17" s="244">
        <v>13</v>
      </c>
      <c r="B17" s="268" t="s">
        <v>129</v>
      </c>
      <c r="C17" s="259" t="s">
        <v>304</v>
      </c>
      <c r="D17" s="261" t="s">
        <v>568</v>
      </c>
      <c r="E17" s="264" t="s">
        <v>319</v>
      </c>
      <c r="F17" s="267"/>
      <c r="H17" s="246"/>
    </row>
    <row r="18" spans="1:8" ht="15" x14ac:dyDescent="0.25">
      <c r="A18" s="244">
        <v>14</v>
      </c>
      <c r="B18" s="268" t="s">
        <v>585</v>
      </c>
      <c r="C18" s="259" t="s">
        <v>347</v>
      </c>
      <c r="D18" s="262" t="s">
        <v>351</v>
      </c>
      <c r="E18" s="263" t="s">
        <v>325</v>
      </c>
      <c r="F18" s="267"/>
      <c r="G18" s="257" t="s">
        <v>400</v>
      </c>
    </row>
    <row r="19" spans="1:8" x14ac:dyDescent="0.2">
      <c r="A19" s="244">
        <v>15</v>
      </c>
      <c r="B19" s="268" t="s">
        <v>10</v>
      </c>
      <c r="C19" s="259" t="s">
        <v>305</v>
      </c>
      <c r="D19" s="262"/>
      <c r="E19" s="263" t="s">
        <v>323</v>
      </c>
      <c r="F19" s="267"/>
      <c r="G19" t="s">
        <v>401</v>
      </c>
      <c r="H19" s="246" t="s">
        <v>402</v>
      </c>
    </row>
    <row r="20" spans="1:8" x14ac:dyDescent="0.2">
      <c r="A20" s="244">
        <v>16</v>
      </c>
      <c r="B20" s="268" t="s">
        <v>945</v>
      </c>
      <c r="C20" s="259" t="s">
        <v>2192</v>
      </c>
      <c r="D20" s="262"/>
      <c r="E20" s="263" t="s">
        <v>349</v>
      </c>
      <c r="F20" s="267"/>
      <c r="G20" t="s">
        <v>403</v>
      </c>
      <c r="H20" s="246" t="s">
        <v>404</v>
      </c>
    </row>
    <row r="21" spans="1:8" x14ac:dyDescent="0.2">
      <c r="A21" s="244">
        <v>17</v>
      </c>
      <c r="B21" s="268" t="s">
        <v>2190</v>
      </c>
      <c r="C21" s="259" t="s">
        <v>305</v>
      </c>
      <c r="D21" s="262" t="s">
        <v>2229</v>
      </c>
      <c r="E21" s="263"/>
      <c r="F21" s="267"/>
      <c r="G21" t="s">
        <v>405</v>
      </c>
      <c r="H21" s="246" t="s">
        <v>406</v>
      </c>
    </row>
    <row r="22" spans="1:8" x14ac:dyDescent="0.2">
      <c r="A22" s="244">
        <v>18</v>
      </c>
      <c r="B22" s="268" t="s">
        <v>11</v>
      </c>
      <c r="C22" s="259" t="s">
        <v>306</v>
      </c>
      <c r="D22" s="262" t="s">
        <v>368</v>
      </c>
      <c r="E22" s="263" t="s">
        <v>345</v>
      </c>
      <c r="F22" s="267"/>
      <c r="G22" t="s">
        <v>407</v>
      </c>
      <c r="H22" s="246" t="s">
        <v>408</v>
      </c>
    </row>
    <row r="23" spans="1:8" x14ac:dyDescent="0.2">
      <c r="A23" s="244">
        <v>19</v>
      </c>
      <c r="B23" s="268" t="s">
        <v>94</v>
      </c>
      <c r="C23" s="259" t="s">
        <v>307</v>
      </c>
      <c r="D23" s="262" t="s">
        <v>348</v>
      </c>
      <c r="E23" s="263" t="s">
        <v>326</v>
      </c>
      <c r="F23" s="267"/>
      <c r="H23" s="246"/>
    </row>
    <row r="24" spans="1:8" x14ac:dyDescent="0.2">
      <c r="A24" s="244">
        <v>20</v>
      </c>
      <c r="B24" s="268" t="s">
        <v>946</v>
      </c>
      <c r="C24" s="259"/>
      <c r="D24" s="262"/>
      <c r="E24" s="263"/>
      <c r="F24" s="267"/>
    </row>
    <row r="25" spans="1:8" ht="15" x14ac:dyDescent="0.25">
      <c r="A25" s="244">
        <v>21</v>
      </c>
      <c r="B25" s="268" t="s">
        <v>220</v>
      </c>
      <c r="C25" s="259" t="s">
        <v>308</v>
      </c>
      <c r="D25" s="262"/>
      <c r="E25" s="263" t="s">
        <v>327</v>
      </c>
      <c r="F25" s="267"/>
      <c r="G25" s="257" t="s">
        <v>409</v>
      </c>
    </row>
    <row r="26" spans="1:8" x14ac:dyDescent="0.2">
      <c r="A26" s="244">
        <v>22</v>
      </c>
      <c r="B26" s="268" t="s">
        <v>128</v>
      </c>
      <c r="C26" s="259" t="s">
        <v>370</v>
      </c>
      <c r="D26" s="262" t="s">
        <v>309</v>
      </c>
      <c r="E26" s="263" t="s">
        <v>328</v>
      </c>
      <c r="G26" s="258" t="s">
        <v>410</v>
      </c>
      <c r="H26" s="246" t="s">
        <v>411</v>
      </c>
    </row>
    <row r="27" spans="1:8" x14ac:dyDescent="0.2">
      <c r="A27" s="244">
        <v>23</v>
      </c>
      <c r="B27" s="268" t="s">
        <v>950</v>
      </c>
      <c r="C27" s="259"/>
      <c r="D27" s="262"/>
      <c r="E27" s="263"/>
      <c r="G27" t="s">
        <v>412</v>
      </c>
      <c r="H27" s="246" t="s">
        <v>413</v>
      </c>
    </row>
    <row r="28" spans="1:8" x14ac:dyDescent="0.2">
      <c r="A28" s="244">
        <v>24</v>
      </c>
      <c r="B28" s="268" t="s">
        <v>949</v>
      </c>
      <c r="C28" s="259"/>
      <c r="D28" s="262"/>
      <c r="E28" s="263"/>
      <c r="G28" t="s">
        <v>414</v>
      </c>
      <c r="H28" s="246" t="s">
        <v>415</v>
      </c>
    </row>
    <row r="29" spans="1:8" x14ac:dyDescent="0.2">
      <c r="A29" s="244">
        <v>25</v>
      </c>
      <c r="B29" s="268" t="s">
        <v>948</v>
      </c>
      <c r="C29" s="259"/>
      <c r="D29" s="262"/>
      <c r="E29" s="263"/>
      <c r="G29" t="s">
        <v>416</v>
      </c>
      <c r="H29" s="246" t="s">
        <v>417</v>
      </c>
    </row>
    <row r="30" spans="1:8" x14ac:dyDescent="0.2">
      <c r="A30" s="244">
        <v>26</v>
      </c>
      <c r="B30" s="268" t="s">
        <v>947</v>
      </c>
      <c r="C30" s="259"/>
      <c r="D30" s="262"/>
      <c r="E30" s="263"/>
      <c r="G30" t="s">
        <v>418</v>
      </c>
      <c r="H30" s="246" t="s">
        <v>419</v>
      </c>
    </row>
    <row r="31" spans="1:8" x14ac:dyDescent="0.2">
      <c r="A31" s="244">
        <v>27</v>
      </c>
      <c r="B31" s="268" t="s">
        <v>2191</v>
      </c>
      <c r="C31" s="259" t="s">
        <v>310</v>
      </c>
      <c r="D31" s="262"/>
      <c r="E31" s="263" t="s">
        <v>320</v>
      </c>
      <c r="G31" t="s">
        <v>420</v>
      </c>
      <c r="H31" s="246" t="s">
        <v>421</v>
      </c>
    </row>
    <row r="32" spans="1:8" x14ac:dyDescent="0.2">
      <c r="A32" s="244">
        <v>28</v>
      </c>
      <c r="B32" s="268" t="s">
        <v>130</v>
      </c>
      <c r="C32" s="259" t="s">
        <v>311</v>
      </c>
      <c r="D32" s="262"/>
      <c r="E32" s="263" t="s">
        <v>329</v>
      </c>
      <c r="G32" t="s">
        <v>422</v>
      </c>
      <c r="H32" s="246" t="s">
        <v>423</v>
      </c>
    </row>
    <row r="33" spans="2:8" x14ac:dyDescent="0.2">
      <c r="B33" s="268" t="s">
        <v>15</v>
      </c>
      <c r="C33" s="260"/>
      <c r="D33" s="262"/>
      <c r="E33" s="264"/>
      <c r="G33" t="s">
        <v>424</v>
      </c>
      <c r="H33" s="246" t="s">
        <v>425</v>
      </c>
    </row>
    <row r="34" spans="2:8" x14ac:dyDescent="0.2">
      <c r="B34" s="268" t="s">
        <v>16</v>
      </c>
      <c r="C34" s="260"/>
      <c r="D34" s="262"/>
      <c r="E34" s="264"/>
    </row>
    <row r="35" spans="2:8" ht="15" x14ac:dyDescent="0.25">
      <c r="G35" s="257" t="s">
        <v>426</v>
      </c>
    </row>
    <row r="36" spans="2:8" x14ac:dyDescent="0.2">
      <c r="B36" s="246" t="s">
        <v>350</v>
      </c>
      <c r="G36" s="258" t="s">
        <v>427</v>
      </c>
      <c r="H36" s="246" t="s">
        <v>428</v>
      </c>
    </row>
    <row r="37" spans="2:8" x14ac:dyDescent="0.2">
      <c r="G37" s="258" t="s">
        <v>429</v>
      </c>
      <c r="H37" s="246" t="s">
        <v>430</v>
      </c>
    </row>
    <row r="38" spans="2:8" x14ac:dyDescent="0.2">
      <c r="G38" t="s">
        <v>431</v>
      </c>
      <c r="H38" s="246" t="s">
        <v>432</v>
      </c>
    </row>
    <row r="39" spans="2:8" x14ac:dyDescent="0.2">
      <c r="B39" s="268" t="s">
        <v>2199</v>
      </c>
      <c r="C39" s="81" t="s">
        <v>2200</v>
      </c>
      <c r="D39" s="81" t="s">
        <v>2201</v>
      </c>
      <c r="E39" s="81" t="s">
        <v>2209</v>
      </c>
      <c r="F39" s="267" t="s">
        <v>2210</v>
      </c>
      <c r="G39" t="s">
        <v>433</v>
      </c>
      <c r="H39" s="246" t="s">
        <v>434</v>
      </c>
    </row>
    <row r="40" spans="2:8" x14ac:dyDescent="0.2">
      <c r="B40" s="577" t="s">
        <v>2221</v>
      </c>
      <c r="C40" s="81" t="s">
        <v>2202</v>
      </c>
      <c r="D40" s="578" t="s">
        <v>2205</v>
      </c>
      <c r="E40" s="81" t="s">
        <v>2208</v>
      </c>
      <c r="F40" s="267" t="s">
        <v>2211</v>
      </c>
      <c r="G40" t="s">
        <v>435</v>
      </c>
      <c r="H40" s="246" t="s">
        <v>436</v>
      </c>
    </row>
    <row r="41" spans="2:8" x14ac:dyDescent="0.2">
      <c r="B41" s="577" t="s">
        <v>2222</v>
      </c>
      <c r="C41" s="81" t="s">
        <v>2203</v>
      </c>
      <c r="D41" s="578" t="s">
        <v>2206</v>
      </c>
      <c r="E41" s="81" t="s">
        <v>2208</v>
      </c>
      <c r="F41" s="267" t="s">
        <v>2211</v>
      </c>
      <c r="G41" t="s">
        <v>437</v>
      </c>
      <c r="H41" s="246" t="s">
        <v>438</v>
      </c>
    </row>
    <row r="42" spans="2:8" x14ac:dyDescent="0.2">
      <c r="B42" s="577" t="s">
        <v>2223</v>
      </c>
      <c r="C42" s="81" t="s">
        <v>2204</v>
      </c>
      <c r="D42" s="578" t="s">
        <v>2207</v>
      </c>
      <c r="E42" s="81" t="s">
        <v>2208</v>
      </c>
      <c r="F42" s="267" t="s">
        <v>2211</v>
      </c>
    </row>
    <row r="43" spans="2:8" ht="15" x14ac:dyDescent="0.25">
      <c r="D43" s="576" t="s">
        <v>1465</v>
      </c>
      <c r="G43" s="257" t="s">
        <v>439</v>
      </c>
    </row>
    <row r="44" spans="2:8" x14ac:dyDescent="0.2">
      <c r="B44" s="577" t="s">
        <v>2220</v>
      </c>
      <c r="C44" s="578" t="s">
        <v>2216</v>
      </c>
      <c r="D44" s="578" t="s">
        <v>2217</v>
      </c>
      <c r="E44" s="81" t="s">
        <v>2219</v>
      </c>
      <c r="F44" s="579" t="s">
        <v>2218</v>
      </c>
      <c r="G44" s="258" t="s">
        <v>440</v>
      </c>
      <c r="H44" s="246" t="s">
        <v>441</v>
      </c>
    </row>
    <row r="45" spans="2:8" x14ac:dyDescent="0.2">
      <c r="B45" s="577" t="s">
        <v>2228</v>
      </c>
      <c r="C45" s="81" t="s">
        <v>2203</v>
      </c>
      <c r="D45" s="578" t="s">
        <v>2214</v>
      </c>
      <c r="E45" s="81" t="s">
        <v>318</v>
      </c>
      <c r="F45" s="579" t="s">
        <v>2215</v>
      </c>
      <c r="G45" t="s">
        <v>442</v>
      </c>
      <c r="H45" s="246" t="s">
        <v>443</v>
      </c>
    </row>
    <row r="46" spans="2:8" x14ac:dyDescent="0.2">
      <c r="G46" t="s">
        <v>444</v>
      </c>
      <c r="H46" s="246" t="s">
        <v>445</v>
      </c>
    </row>
    <row r="47" spans="2:8" x14ac:dyDescent="0.2">
      <c r="G47" t="s">
        <v>446</v>
      </c>
      <c r="H47" s="246" t="s">
        <v>447</v>
      </c>
    </row>
    <row r="48" spans="2:8" x14ac:dyDescent="0.2">
      <c r="G48" t="s">
        <v>448</v>
      </c>
      <c r="H48" s="246" t="s">
        <v>449</v>
      </c>
    </row>
    <row r="50" spans="7:8" ht="15" x14ac:dyDescent="0.25">
      <c r="G50" s="257" t="s">
        <v>450</v>
      </c>
    </row>
    <row r="51" spans="7:8" x14ac:dyDescent="0.2">
      <c r="G51" t="s">
        <v>451</v>
      </c>
      <c r="H51" s="246" t="s">
        <v>452</v>
      </c>
    </row>
    <row r="52" spans="7:8" x14ac:dyDescent="0.2">
      <c r="G52" t="s">
        <v>453</v>
      </c>
      <c r="H52" s="246" t="s">
        <v>454</v>
      </c>
    </row>
    <row r="53" spans="7:8" x14ac:dyDescent="0.2">
      <c r="G53" t="s">
        <v>455</v>
      </c>
      <c r="H53" s="246" t="s">
        <v>456</v>
      </c>
    </row>
    <row r="54" spans="7:8" x14ac:dyDescent="0.2">
      <c r="G54" t="s">
        <v>444</v>
      </c>
      <c r="H54" s="246" t="s">
        <v>445</v>
      </c>
    </row>
    <row r="55" spans="7:8" x14ac:dyDescent="0.2">
      <c r="G55" t="s">
        <v>457</v>
      </c>
      <c r="H55" s="246" t="s">
        <v>458</v>
      </c>
    </row>
    <row r="56" spans="7:8" x14ac:dyDescent="0.2">
      <c r="G56" t="s">
        <v>459</v>
      </c>
      <c r="H56" s="246" t="s">
        <v>460</v>
      </c>
    </row>
    <row r="57" spans="7:8" x14ac:dyDescent="0.2">
      <c r="G57" t="s">
        <v>461</v>
      </c>
      <c r="H57" s="246" t="s">
        <v>462</v>
      </c>
    </row>
    <row r="58" spans="7:8" x14ac:dyDescent="0.2">
      <c r="G58" t="s">
        <v>463</v>
      </c>
      <c r="H58" s="246" t="s">
        <v>464</v>
      </c>
    </row>
    <row r="59" spans="7:8" x14ac:dyDescent="0.2">
      <c r="G59" t="s">
        <v>570</v>
      </c>
      <c r="H59" s="246" t="s">
        <v>569</v>
      </c>
    </row>
    <row r="60" spans="7:8" x14ac:dyDescent="0.2">
      <c r="H60" s="246"/>
    </row>
    <row r="61" spans="7:8" ht="15" x14ac:dyDescent="0.25">
      <c r="G61" s="257" t="s">
        <v>465</v>
      </c>
    </row>
    <row r="62" spans="7:8" x14ac:dyDescent="0.2">
      <c r="G62" s="258" t="s">
        <v>466</v>
      </c>
      <c r="H62" s="246" t="s">
        <v>467</v>
      </c>
    </row>
    <row r="63" spans="7:8" x14ac:dyDescent="0.2">
      <c r="G63" s="258"/>
      <c r="H63" s="246"/>
    </row>
    <row r="64" spans="7:8" ht="15" x14ac:dyDescent="0.25">
      <c r="G64" s="257" t="s">
        <v>468</v>
      </c>
      <c r="H64" s="246"/>
    </row>
    <row r="65" spans="7:8" x14ac:dyDescent="0.2">
      <c r="G65" s="258" t="s">
        <v>469</v>
      </c>
      <c r="H65" s="246" t="s">
        <v>470</v>
      </c>
    </row>
    <row r="66" spans="7:8" x14ac:dyDescent="0.2">
      <c r="G66" s="258"/>
    </row>
    <row r="67" spans="7:8" ht="15" x14ac:dyDescent="0.25">
      <c r="G67" s="257" t="s">
        <v>471</v>
      </c>
    </row>
    <row r="68" spans="7:8" x14ac:dyDescent="0.2">
      <c r="G68" t="s">
        <v>472</v>
      </c>
      <c r="H68" s="246" t="s">
        <v>473</v>
      </c>
    </row>
    <row r="69" spans="7:8" x14ac:dyDescent="0.2">
      <c r="G69" t="s">
        <v>474</v>
      </c>
      <c r="H69" s="246" t="s">
        <v>475</v>
      </c>
    </row>
    <row r="70" spans="7:8" x14ac:dyDescent="0.2">
      <c r="G70" t="s">
        <v>476</v>
      </c>
      <c r="H70" s="246" t="s">
        <v>477</v>
      </c>
    </row>
    <row r="72" spans="7:8" ht="15" x14ac:dyDescent="0.25">
      <c r="G72" s="257" t="s">
        <v>478</v>
      </c>
    </row>
    <row r="73" spans="7:8" x14ac:dyDescent="0.2">
      <c r="G73" s="258" t="s">
        <v>479</v>
      </c>
      <c r="H73" s="246" t="s">
        <v>480</v>
      </c>
    </row>
    <row r="74" spans="7:8" x14ac:dyDescent="0.2">
      <c r="G74" t="s">
        <v>481</v>
      </c>
      <c r="H74" s="246" t="s">
        <v>482</v>
      </c>
    </row>
    <row r="75" spans="7:8" x14ac:dyDescent="0.2">
      <c r="G75" t="s">
        <v>483</v>
      </c>
      <c r="H75" s="246" t="s">
        <v>484</v>
      </c>
    </row>
    <row r="76" spans="7:8" x14ac:dyDescent="0.2">
      <c r="G76" t="s">
        <v>485</v>
      </c>
      <c r="H76" s="246" t="s">
        <v>486</v>
      </c>
    </row>
    <row r="77" spans="7:8" x14ac:dyDescent="0.2">
      <c r="G77" t="s">
        <v>487</v>
      </c>
      <c r="H77" s="246" t="s">
        <v>488</v>
      </c>
    </row>
    <row r="78" spans="7:8" x14ac:dyDescent="0.2">
      <c r="G78" t="s">
        <v>489</v>
      </c>
      <c r="H78" s="246" t="s">
        <v>490</v>
      </c>
    </row>
    <row r="79" spans="7:8" x14ac:dyDescent="0.2">
      <c r="G79" t="s">
        <v>491</v>
      </c>
      <c r="H79" s="246" t="s">
        <v>492</v>
      </c>
    </row>
    <row r="80" spans="7:8" x14ac:dyDescent="0.2">
      <c r="G80" t="s">
        <v>493</v>
      </c>
      <c r="H80" s="246" t="s">
        <v>494</v>
      </c>
    </row>
    <row r="81" spans="7:8" x14ac:dyDescent="0.2">
      <c r="G81" t="s">
        <v>495</v>
      </c>
      <c r="H81" s="246" t="s">
        <v>496</v>
      </c>
    </row>
    <row r="83" spans="7:8" ht="15" x14ac:dyDescent="0.25">
      <c r="G83" s="257" t="s">
        <v>587</v>
      </c>
    </row>
    <row r="84" spans="7:8" x14ac:dyDescent="0.2">
      <c r="G84" t="s">
        <v>497</v>
      </c>
      <c r="H84" s="246" t="s">
        <v>498</v>
      </c>
    </row>
    <row r="85" spans="7:8" x14ac:dyDescent="0.2">
      <c r="G85" t="s">
        <v>499</v>
      </c>
      <c r="H85" s="246" t="s">
        <v>500</v>
      </c>
    </row>
    <row r="86" spans="7:8" x14ac:dyDescent="0.2">
      <c r="G86" t="s">
        <v>501</v>
      </c>
      <c r="H86" s="246" t="s">
        <v>502</v>
      </c>
    </row>
    <row r="87" spans="7:8" x14ac:dyDescent="0.2">
      <c r="G87" t="s">
        <v>503</v>
      </c>
      <c r="H87" s="246" t="s">
        <v>504</v>
      </c>
    </row>
    <row r="88" spans="7:8" x14ac:dyDescent="0.2">
      <c r="G88" t="s">
        <v>505</v>
      </c>
      <c r="H88" s="246" t="s">
        <v>506</v>
      </c>
    </row>
    <row r="90" spans="7:8" ht="15" x14ac:dyDescent="0.25">
      <c r="G90" s="257" t="s">
        <v>507</v>
      </c>
    </row>
    <row r="91" spans="7:8" x14ac:dyDescent="0.2">
      <c r="G91" t="s">
        <v>508</v>
      </c>
      <c r="H91" s="246" t="s">
        <v>509</v>
      </c>
    </row>
    <row r="92" spans="7:8" x14ac:dyDescent="0.2">
      <c r="G92" t="s">
        <v>510</v>
      </c>
      <c r="H92" s="246" t="s">
        <v>511</v>
      </c>
    </row>
    <row r="93" spans="7:8" x14ac:dyDescent="0.2">
      <c r="G93" t="s">
        <v>512</v>
      </c>
      <c r="H93" s="246" t="s">
        <v>513</v>
      </c>
    </row>
    <row r="94" spans="7:8" x14ac:dyDescent="0.2">
      <c r="G94" t="s">
        <v>388</v>
      </c>
      <c r="H94" s="246" t="s">
        <v>389</v>
      </c>
    </row>
    <row r="95" spans="7:8" x14ac:dyDescent="0.2">
      <c r="G95" t="s">
        <v>392</v>
      </c>
      <c r="H95" s="246" t="s">
        <v>393</v>
      </c>
    </row>
    <row r="97" spans="7:8" ht="15" x14ac:dyDescent="0.25">
      <c r="G97" s="257" t="s">
        <v>514</v>
      </c>
    </row>
    <row r="98" spans="7:8" x14ac:dyDescent="0.2">
      <c r="G98" t="s">
        <v>515</v>
      </c>
      <c r="H98" s="246" t="s">
        <v>516</v>
      </c>
    </row>
    <row r="99" spans="7:8" x14ac:dyDescent="0.2">
      <c r="G99" t="s">
        <v>517</v>
      </c>
      <c r="H99" s="246" t="s">
        <v>518</v>
      </c>
    </row>
    <row r="100" spans="7:8" x14ac:dyDescent="0.2">
      <c r="G100" t="s">
        <v>519</v>
      </c>
      <c r="H100" s="246" t="s">
        <v>520</v>
      </c>
    </row>
    <row r="101" spans="7:8" x14ac:dyDescent="0.2">
      <c r="G101" t="s">
        <v>451</v>
      </c>
      <c r="H101" s="246" t="s">
        <v>521</v>
      </c>
    </row>
    <row r="102" spans="7:8" x14ac:dyDescent="0.2">
      <c r="G102" t="s">
        <v>522</v>
      </c>
      <c r="H102" s="246" t="s">
        <v>521</v>
      </c>
    </row>
    <row r="104" spans="7:8" ht="15" x14ac:dyDescent="0.25">
      <c r="G104" s="257" t="s">
        <v>523</v>
      </c>
    </row>
    <row r="105" spans="7:8" x14ac:dyDescent="0.2">
      <c r="G105" t="s">
        <v>524</v>
      </c>
      <c r="H105" s="246" t="s">
        <v>525</v>
      </c>
    </row>
    <row r="106" spans="7:8" x14ac:dyDescent="0.2">
      <c r="G106" t="s">
        <v>526</v>
      </c>
      <c r="H106" s="246" t="s">
        <v>527</v>
      </c>
    </row>
    <row r="107" spans="7:8" x14ac:dyDescent="0.2">
      <c r="G107" t="s">
        <v>528</v>
      </c>
      <c r="H107" s="246" t="s">
        <v>529</v>
      </c>
    </row>
    <row r="108" spans="7:8" x14ac:dyDescent="0.2">
      <c r="G108" t="s">
        <v>530</v>
      </c>
      <c r="H108" s="246" t="s">
        <v>531</v>
      </c>
    </row>
    <row r="110" spans="7:8" ht="15" x14ac:dyDescent="0.25">
      <c r="G110" s="257" t="s">
        <v>532</v>
      </c>
    </row>
    <row r="111" spans="7:8" x14ac:dyDescent="0.2">
      <c r="G111" t="s">
        <v>533</v>
      </c>
      <c r="H111" s="246" t="s">
        <v>534</v>
      </c>
    </row>
    <row r="112" spans="7:8" x14ac:dyDescent="0.2">
      <c r="G112" t="s">
        <v>535</v>
      </c>
      <c r="H112" s="246" t="s">
        <v>536</v>
      </c>
    </row>
    <row r="113" spans="7:8" x14ac:dyDescent="0.2">
      <c r="G113" t="s">
        <v>537</v>
      </c>
      <c r="H113" s="246" t="s">
        <v>538</v>
      </c>
    </row>
    <row r="114" spans="7:8" x14ac:dyDescent="0.2">
      <c r="H114" s="246"/>
    </row>
    <row r="115" spans="7:8" ht="15" x14ac:dyDescent="0.25">
      <c r="G115" s="257" t="s">
        <v>539</v>
      </c>
      <c r="H115" s="246"/>
    </row>
    <row r="116" spans="7:8" x14ac:dyDescent="0.2">
      <c r="G116" t="s">
        <v>540</v>
      </c>
      <c r="H116" s="246" t="s">
        <v>541</v>
      </c>
    </row>
    <row r="117" spans="7:8" x14ac:dyDescent="0.2">
      <c r="G117" t="s">
        <v>542</v>
      </c>
      <c r="H117" s="246" t="s">
        <v>543</v>
      </c>
    </row>
    <row r="119" spans="7:8" ht="15" x14ac:dyDescent="0.25">
      <c r="G119" s="257" t="s">
        <v>544</v>
      </c>
    </row>
    <row r="120" spans="7:8" x14ac:dyDescent="0.2">
      <c r="G120" t="s">
        <v>545</v>
      </c>
      <c r="H120" s="246" t="s">
        <v>546</v>
      </c>
    </row>
    <row r="121" spans="7:8" x14ac:dyDescent="0.2">
      <c r="G121" t="s">
        <v>547</v>
      </c>
      <c r="H121" s="246" t="s">
        <v>548</v>
      </c>
    </row>
    <row r="122" spans="7:8" x14ac:dyDescent="0.2">
      <c r="G122" t="s">
        <v>549</v>
      </c>
      <c r="H122" s="246" t="s">
        <v>550</v>
      </c>
    </row>
    <row r="123" spans="7:8" x14ac:dyDescent="0.2">
      <c r="G123" t="s">
        <v>551</v>
      </c>
      <c r="H123" s="246" t="s">
        <v>552</v>
      </c>
    </row>
    <row r="124" spans="7:8" x14ac:dyDescent="0.2">
      <c r="G124" t="s">
        <v>553</v>
      </c>
      <c r="H124" s="246" t="s">
        <v>554</v>
      </c>
    </row>
    <row r="126" spans="7:8" ht="15" x14ac:dyDescent="0.25">
      <c r="G126" s="257" t="s">
        <v>555</v>
      </c>
    </row>
    <row r="127" spans="7:8" x14ac:dyDescent="0.2">
      <c r="G127" t="s">
        <v>556</v>
      </c>
      <c r="H127" s="246" t="s">
        <v>557</v>
      </c>
    </row>
    <row r="128" spans="7:8" x14ac:dyDescent="0.2">
      <c r="G128" t="s">
        <v>558</v>
      </c>
      <c r="H128" s="246" t="s">
        <v>559</v>
      </c>
    </row>
    <row r="129" spans="7:8" x14ac:dyDescent="0.2">
      <c r="G129" t="s">
        <v>560</v>
      </c>
      <c r="H129" s="246" t="s">
        <v>561</v>
      </c>
    </row>
    <row r="130" spans="7:8" x14ac:dyDescent="0.2">
      <c r="G130" t="s">
        <v>562</v>
      </c>
      <c r="H130" s="246" t="s">
        <v>563</v>
      </c>
    </row>
    <row r="131" spans="7:8" x14ac:dyDescent="0.2">
      <c r="G131" t="s">
        <v>564</v>
      </c>
      <c r="H131" s="246" t="s">
        <v>565</v>
      </c>
    </row>
    <row r="132" spans="7:8" x14ac:dyDescent="0.2">
      <c r="G132" t="s">
        <v>572</v>
      </c>
      <c r="H132" s="246" t="s">
        <v>571</v>
      </c>
    </row>
    <row r="133" spans="7:8" x14ac:dyDescent="0.2">
      <c r="H133" s="246"/>
    </row>
    <row r="134" spans="7:8" ht="15" x14ac:dyDescent="0.25">
      <c r="G134" s="257" t="s">
        <v>130</v>
      </c>
    </row>
    <row r="135" spans="7:8" x14ac:dyDescent="0.2">
      <c r="G135" t="s">
        <v>566</v>
      </c>
      <c r="H135" s="246" t="s">
        <v>567</v>
      </c>
    </row>
    <row r="186" spans="77:77" x14ac:dyDescent="0.2">
      <c r="BY186" t="s">
        <v>1370</v>
      </c>
    </row>
  </sheetData>
  <hyperlinks>
    <hyperlink ref="B36" r:id="rId1" xr:uid="{00000000-0004-0000-0F00-000000000000}"/>
    <hyperlink ref="H74" r:id="rId2" xr:uid="{00000000-0004-0000-0F00-000001000000}"/>
    <hyperlink ref="H75" r:id="rId3" xr:uid="{00000000-0004-0000-0F00-000002000000}"/>
    <hyperlink ref="H76" r:id="rId4" xr:uid="{00000000-0004-0000-0F00-000003000000}"/>
    <hyperlink ref="H77" r:id="rId5" xr:uid="{00000000-0004-0000-0F00-000004000000}"/>
    <hyperlink ref="H78" r:id="rId6" xr:uid="{00000000-0004-0000-0F00-000005000000}"/>
    <hyperlink ref="H79" r:id="rId7" xr:uid="{00000000-0004-0000-0F00-000006000000}"/>
    <hyperlink ref="H80" r:id="rId8" xr:uid="{00000000-0004-0000-0F00-000007000000}"/>
    <hyperlink ref="H81" r:id="rId9" xr:uid="{00000000-0004-0000-0F00-000008000000}"/>
    <hyperlink ref="H98" r:id="rId10" xr:uid="{00000000-0004-0000-0F00-000009000000}"/>
    <hyperlink ref="H99" r:id="rId11" xr:uid="{00000000-0004-0000-0F00-00000A000000}"/>
    <hyperlink ref="H100" r:id="rId12" xr:uid="{00000000-0004-0000-0F00-00000B000000}"/>
    <hyperlink ref="H101" r:id="rId13" xr:uid="{00000000-0004-0000-0F00-00000C000000}"/>
    <hyperlink ref="H102" r:id="rId14" xr:uid="{00000000-0004-0000-0F00-00000D000000}"/>
    <hyperlink ref="H127" r:id="rId15" xr:uid="{00000000-0004-0000-0F00-00000E000000}"/>
    <hyperlink ref="H128" r:id="rId16" xr:uid="{00000000-0004-0000-0F00-00000F000000}"/>
    <hyperlink ref="H129" r:id="rId17" xr:uid="{00000000-0004-0000-0F00-000010000000}"/>
    <hyperlink ref="H130" r:id="rId18" xr:uid="{00000000-0004-0000-0F00-000011000000}"/>
    <hyperlink ref="H131" r:id="rId19" xr:uid="{00000000-0004-0000-0F00-000012000000}"/>
    <hyperlink ref="H108" r:id="rId20" xr:uid="{00000000-0004-0000-0F00-000013000000}"/>
    <hyperlink ref="H105" r:id="rId21" xr:uid="{00000000-0004-0000-0F00-000014000000}"/>
    <hyperlink ref="H106" r:id="rId22" xr:uid="{00000000-0004-0000-0F00-000015000000}"/>
    <hyperlink ref="H107" r:id="rId23" xr:uid="{00000000-0004-0000-0F00-000016000000}"/>
    <hyperlink ref="H84" r:id="rId24" xr:uid="{00000000-0004-0000-0F00-000017000000}"/>
    <hyperlink ref="H85" r:id="rId25" xr:uid="{00000000-0004-0000-0F00-000018000000}"/>
    <hyperlink ref="H87" r:id="rId26" xr:uid="{00000000-0004-0000-0F00-000019000000}"/>
    <hyperlink ref="H86" r:id="rId27" xr:uid="{00000000-0004-0000-0F00-00001A000000}"/>
    <hyperlink ref="H88" r:id="rId28" xr:uid="{00000000-0004-0000-0F00-00001B000000}"/>
    <hyperlink ref="H9" r:id="rId29" xr:uid="{00000000-0004-0000-0F00-00001C000000}"/>
    <hyperlink ref="H19" r:id="rId30" xr:uid="{00000000-0004-0000-0F00-00001D000000}"/>
    <hyperlink ref="H91" r:id="rId31" xr:uid="{00000000-0004-0000-0F00-00001E000000}"/>
    <hyperlink ref="H92" r:id="rId32" xr:uid="{00000000-0004-0000-0F00-00001F000000}"/>
    <hyperlink ref="H93" r:id="rId33" xr:uid="{00000000-0004-0000-0F00-000020000000}"/>
    <hyperlink ref="H95" r:id="rId34" xr:uid="{00000000-0004-0000-0F00-000021000000}"/>
    <hyperlink ref="H94" r:id="rId35" xr:uid="{00000000-0004-0000-0F00-000022000000}"/>
    <hyperlink ref="H3" r:id="rId36" xr:uid="{00000000-0004-0000-0F00-000023000000}"/>
    <hyperlink ref="H4" r:id="rId37" xr:uid="{00000000-0004-0000-0F00-000024000000}"/>
    <hyperlink ref="H5" r:id="rId38" xr:uid="{00000000-0004-0000-0F00-000025000000}"/>
    <hyperlink ref="H68" r:id="rId39" xr:uid="{00000000-0004-0000-0F00-000026000000}"/>
    <hyperlink ref="H69" r:id="rId40" xr:uid="{00000000-0004-0000-0F00-000027000000}"/>
    <hyperlink ref="H135" r:id="rId41" xr:uid="{00000000-0004-0000-0F00-000028000000}"/>
    <hyperlink ref="H51" r:id="rId42" xr:uid="{00000000-0004-0000-0F00-000029000000}"/>
    <hyperlink ref="H52" r:id="rId43" xr:uid="{00000000-0004-0000-0F00-00002A000000}"/>
    <hyperlink ref="H53" r:id="rId44" xr:uid="{00000000-0004-0000-0F00-00002B000000}"/>
    <hyperlink ref="H54" r:id="rId45" xr:uid="{00000000-0004-0000-0F00-00002C000000}"/>
    <hyperlink ref="H55" r:id="rId46" xr:uid="{00000000-0004-0000-0F00-00002D000000}"/>
    <hyperlink ref="H56" r:id="rId47" xr:uid="{00000000-0004-0000-0F00-00002E000000}"/>
    <hyperlink ref="H57" r:id="rId48" xr:uid="{00000000-0004-0000-0F00-00002F000000}"/>
    <hyperlink ref="H58" r:id="rId49" xr:uid="{00000000-0004-0000-0F00-000030000000}"/>
    <hyperlink ref="H27" r:id="rId50" xr:uid="{00000000-0004-0000-0F00-000031000000}"/>
    <hyperlink ref="H28" r:id="rId51" xr:uid="{00000000-0004-0000-0F00-000032000000}"/>
    <hyperlink ref="H29" r:id="rId52" xr:uid="{00000000-0004-0000-0F00-000033000000}"/>
    <hyperlink ref="H30" r:id="rId53" xr:uid="{00000000-0004-0000-0F00-000034000000}"/>
    <hyperlink ref="H31" r:id="rId54" xr:uid="{00000000-0004-0000-0F00-000035000000}"/>
    <hyperlink ref="H32" r:id="rId55" xr:uid="{00000000-0004-0000-0F00-000036000000}"/>
    <hyperlink ref="H33" r:id="rId56" xr:uid="{00000000-0004-0000-0F00-000037000000}"/>
    <hyperlink ref="H120" r:id="rId57" xr:uid="{00000000-0004-0000-0F00-000038000000}"/>
    <hyperlink ref="H121" r:id="rId58" xr:uid="{00000000-0004-0000-0F00-000039000000}"/>
    <hyperlink ref="H122" r:id="rId59" xr:uid="{00000000-0004-0000-0F00-00003A000000}"/>
    <hyperlink ref="H123" r:id="rId60" xr:uid="{00000000-0004-0000-0F00-00003B000000}"/>
    <hyperlink ref="H124" r:id="rId61" xr:uid="{00000000-0004-0000-0F00-00003C000000}"/>
    <hyperlink ref="H45" r:id="rId62" xr:uid="{00000000-0004-0000-0F00-00003D000000}"/>
    <hyperlink ref="H46" r:id="rId63" xr:uid="{00000000-0004-0000-0F00-00003E000000}"/>
    <hyperlink ref="H47" r:id="rId64" xr:uid="{00000000-0004-0000-0F00-00003F000000}"/>
    <hyperlink ref="H48" r:id="rId65" xr:uid="{00000000-0004-0000-0F00-000040000000}"/>
    <hyperlink ref="H38" r:id="rId66" xr:uid="{00000000-0004-0000-0F00-000041000000}"/>
    <hyperlink ref="H39" r:id="rId67" xr:uid="{00000000-0004-0000-0F00-000042000000}"/>
    <hyperlink ref="H111" r:id="rId68" xr:uid="{00000000-0004-0000-0F00-000045000000}"/>
    <hyperlink ref="H112" r:id="rId69" xr:uid="{00000000-0004-0000-0F00-000046000000}"/>
    <hyperlink ref="H113" r:id="rId70" xr:uid="{00000000-0004-0000-0F00-000047000000}"/>
    <hyperlink ref="H10" r:id="rId71" xr:uid="{00000000-0004-0000-0F00-000048000000}"/>
    <hyperlink ref="H11" r:id="rId72" xr:uid="{00000000-0004-0000-0F00-000049000000}"/>
    <hyperlink ref="H12" r:id="rId73" xr:uid="{00000000-0004-0000-0F00-00004A000000}"/>
    <hyperlink ref="H13" r:id="rId74" xr:uid="{00000000-0004-0000-0F00-00004B000000}"/>
    <hyperlink ref="H14" r:id="rId75" xr:uid="{00000000-0004-0000-0F00-00004C000000}"/>
    <hyperlink ref="H15" r:id="rId76" xr:uid="{00000000-0004-0000-0F00-00004D000000}"/>
    <hyperlink ref="H16" r:id="rId77" xr:uid="{00000000-0004-0000-0F00-00004E000000}"/>
    <hyperlink ref="H37" r:id="rId78" xr:uid="{00000000-0004-0000-0F00-00004F000000}"/>
    <hyperlink ref="H44" r:id="rId79" xr:uid="{00000000-0004-0000-0F00-000050000000}"/>
    <hyperlink ref="H62" r:id="rId80" xr:uid="{00000000-0004-0000-0F00-000051000000}"/>
    <hyperlink ref="H26" r:id="rId81" xr:uid="{00000000-0004-0000-0F00-000052000000}"/>
    <hyperlink ref="H70" r:id="rId82" xr:uid="{00000000-0004-0000-0F00-000053000000}"/>
    <hyperlink ref="H116" r:id="rId83" xr:uid="{00000000-0004-0000-0F00-000054000000}"/>
    <hyperlink ref="H117" r:id="rId84" xr:uid="{00000000-0004-0000-0F00-000055000000}"/>
    <hyperlink ref="H6" r:id="rId85" xr:uid="{00000000-0004-0000-0F00-000056000000}"/>
    <hyperlink ref="H36" r:id="rId86" xr:uid="{00000000-0004-0000-0F00-000057000000}"/>
    <hyperlink ref="H65" r:id="rId87" xr:uid="{00000000-0004-0000-0F00-000058000000}"/>
    <hyperlink ref="H73" r:id="rId88" xr:uid="{00000000-0004-0000-0F00-000059000000}"/>
    <hyperlink ref="H20" r:id="rId89" xr:uid="{00000000-0004-0000-0F00-00005A000000}"/>
    <hyperlink ref="H21" r:id="rId90" xr:uid="{00000000-0004-0000-0F00-00005B000000}"/>
    <hyperlink ref="H22" r:id="rId91" xr:uid="{00000000-0004-0000-0F00-00005C000000}"/>
    <hyperlink ref="H59" r:id="rId92" xr:uid="{00000000-0004-0000-0F00-00005D000000}"/>
    <hyperlink ref="H132" r:id="rId93" xr:uid="{00000000-0004-0000-0F00-00005E000000}"/>
    <hyperlink ref="H41" r:id="rId94" xr:uid="{00000000-0004-0000-0F00-000044000000}"/>
    <hyperlink ref="H40" r:id="rId95" xr:uid="{00000000-0004-0000-0F00-000043000000}"/>
  </hyperlinks>
  <pageMargins left="0.7" right="0.7" top="0.75" bottom="0.75" header="0.3" footer="0.3"/>
  <pageSetup orientation="portrait" r:id="rId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X186"/>
  <sheetViews>
    <sheetView topLeftCell="A10" workbookViewId="0">
      <selection activeCell="U158" sqref="U158"/>
    </sheetView>
  </sheetViews>
  <sheetFormatPr defaultRowHeight="15" x14ac:dyDescent="0.25"/>
  <cols>
    <col min="1" max="1" width="27" style="257" bestFit="1" customWidth="1"/>
    <col min="2" max="2" width="42.85546875" style="487" customWidth="1"/>
    <col min="3" max="3" width="37.7109375" style="488" bestFit="1" customWidth="1"/>
    <col min="4" max="4" width="36.7109375" style="487" bestFit="1" customWidth="1"/>
    <col min="5" max="5" width="37.5703125" style="487" bestFit="1" customWidth="1"/>
    <col min="6" max="6" width="44.5703125" style="487" bestFit="1" customWidth="1"/>
    <col min="7" max="7" width="35.7109375" style="487" customWidth="1"/>
    <col min="8" max="8" width="70.140625" style="488" customWidth="1"/>
    <col min="9" max="9" width="48.140625" style="488" bestFit="1" customWidth="1"/>
    <col min="10" max="10" width="38.5703125" style="488" bestFit="1" customWidth="1"/>
    <col min="11" max="11" width="37.42578125" style="488" bestFit="1" customWidth="1"/>
    <col min="12" max="12" width="47" style="488" bestFit="1" customWidth="1"/>
    <col min="13" max="13" width="47.42578125" style="488" bestFit="1" customWidth="1"/>
    <col min="14" max="14" width="42.42578125" style="488" customWidth="1"/>
    <col min="15" max="15" width="35.85546875" style="488" bestFit="1" customWidth="1"/>
    <col min="16" max="16" width="43.140625" style="488" bestFit="1" customWidth="1"/>
    <col min="17" max="17" width="40.28515625" style="487" bestFit="1" customWidth="1"/>
    <col min="18" max="18" width="55.85546875" style="487" bestFit="1" customWidth="1"/>
    <col min="19" max="19" width="55.42578125" customWidth="1"/>
  </cols>
  <sheetData>
    <row r="1" spans="1:19" s="475" customFormat="1" x14ac:dyDescent="0.25">
      <c r="B1" s="476" t="s">
        <v>6</v>
      </c>
      <c r="C1" s="477" t="s">
        <v>0</v>
      </c>
      <c r="D1" s="476" t="s">
        <v>153</v>
      </c>
      <c r="E1" s="476" t="s">
        <v>2</v>
      </c>
      <c r="F1" s="476" t="s">
        <v>4</v>
      </c>
      <c r="G1" s="476" t="s">
        <v>3</v>
      </c>
      <c r="H1" s="477" t="s">
        <v>96</v>
      </c>
      <c r="I1" s="477" t="s">
        <v>220</v>
      </c>
      <c r="J1" s="477" t="s">
        <v>598</v>
      </c>
      <c r="K1" s="477" t="s">
        <v>10</v>
      </c>
      <c r="L1" s="477" t="s">
        <v>599</v>
      </c>
      <c r="M1" s="477" t="s">
        <v>95</v>
      </c>
      <c r="N1" s="477" t="s">
        <v>585</v>
      </c>
      <c r="O1" s="477" t="s">
        <v>129</v>
      </c>
      <c r="P1" s="477" t="s">
        <v>7</v>
      </c>
      <c r="Q1" s="476" t="s">
        <v>130</v>
      </c>
      <c r="R1" s="476" t="s">
        <v>16</v>
      </c>
      <c r="S1" s="475" t="s">
        <v>15</v>
      </c>
    </row>
    <row r="2" spans="1:19" x14ac:dyDescent="0.25">
      <c r="A2" s="257" t="s">
        <v>600</v>
      </c>
      <c r="B2" s="478"/>
      <c r="C2" s="479"/>
      <c r="D2" s="478" t="s">
        <v>601</v>
      </c>
      <c r="E2" s="478" t="s">
        <v>602</v>
      </c>
      <c r="F2" s="478" t="s">
        <v>603</v>
      </c>
      <c r="G2" s="478"/>
      <c r="H2" s="479" t="s">
        <v>604</v>
      </c>
      <c r="I2" s="479" t="s">
        <v>605</v>
      </c>
      <c r="J2" s="479"/>
      <c r="K2" s="479" t="s">
        <v>606</v>
      </c>
      <c r="L2" s="479"/>
      <c r="M2" s="479" t="s">
        <v>607</v>
      </c>
      <c r="N2" s="479"/>
      <c r="O2" s="479"/>
      <c r="P2" s="479"/>
      <c r="Q2" s="478"/>
      <c r="R2" s="478"/>
      <c r="S2" s="480"/>
    </row>
    <row r="3" spans="1:19" x14ac:dyDescent="0.25">
      <c r="B3" s="478"/>
      <c r="C3" s="479"/>
      <c r="D3" s="478"/>
      <c r="E3" s="478"/>
      <c r="F3" s="478" t="s">
        <v>608</v>
      </c>
      <c r="G3" s="478"/>
      <c r="H3" s="479" t="s">
        <v>609</v>
      </c>
      <c r="I3" s="479"/>
      <c r="J3" s="479"/>
      <c r="K3" s="479"/>
      <c r="L3" s="479"/>
      <c r="M3" s="479"/>
      <c r="N3" s="479"/>
      <c r="O3" s="479"/>
      <c r="P3" s="479"/>
      <c r="Q3" s="478"/>
      <c r="R3" s="478"/>
      <c r="S3" s="480"/>
    </row>
    <row r="4" spans="1:19" x14ac:dyDescent="0.25">
      <c r="B4" s="478"/>
      <c r="C4" s="479"/>
      <c r="D4" s="478"/>
      <c r="E4" s="478"/>
      <c r="F4" s="478" t="s">
        <v>610</v>
      </c>
      <c r="G4" s="478"/>
      <c r="H4" s="479" t="s">
        <v>611</v>
      </c>
      <c r="I4" s="479"/>
      <c r="J4" s="479"/>
      <c r="K4" s="479"/>
      <c r="L4" s="479"/>
      <c r="M4" s="479"/>
      <c r="N4" s="479"/>
      <c r="O4" s="479"/>
      <c r="P4" s="479"/>
      <c r="Q4" s="478"/>
      <c r="R4" s="478"/>
      <c r="S4" s="480"/>
    </row>
    <row r="5" spans="1:19" s="484" customFormat="1" x14ac:dyDescent="0.25">
      <c r="A5" s="475"/>
      <c r="B5" s="481"/>
      <c r="C5" s="482"/>
      <c r="D5" s="481"/>
      <c r="E5" s="481"/>
      <c r="F5" s="481" t="s">
        <v>612</v>
      </c>
      <c r="G5" s="481"/>
      <c r="H5" s="482" t="s">
        <v>613</v>
      </c>
      <c r="I5" s="482"/>
      <c r="J5" s="482"/>
      <c r="K5" s="482"/>
      <c r="L5" s="482"/>
      <c r="M5" s="482"/>
      <c r="N5" s="482"/>
      <c r="O5" s="482"/>
      <c r="P5" s="482"/>
      <c r="Q5" s="481"/>
      <c r="R5" s="481"/>
      <c r="S5" s="483"/>
    </row>
    <row r="6" spans="1:19" x14ac:dyDescent="0.25">
      <c r="A6" s="257" t="s">
        <v>614</v>
      </c>
      <c r="B6" s="478"/>
      <c r="C6" s="479"/>
      <c r="D6" s="478"/>
      <c r="E6" s="478"/>
      <c r="F6" s="478" t="s">
        <v>615</v>
      </c>
      <c r="G6" s="478"/>
      <c r="H6" s="479" t="s">
        <v>616</v>
      </c>
      <c r="I6" s="479"/>
      <c r="J6" s="479"/>
      <c r="K6" s="479" t="s">
        <v>617</v>
      </c>
      <c r="L6" s="479"/>
      <c r="M6" s="479" t="s">
        <v>618</v>
      </c>
      <c r="N6" s="479"/>
      <c r="O6" s="479"/>
      <c r="P6" s="479"/>
      <c r="Q6" s="478"/>
      <c r="R6" s="478"/>
      <c r="S6" s="480"/>
    </row>
    <row r="7" spans="1:19" x14ac:dyDescent="0.25">
      <c r="B7" s="478"/>
      <c r="C7" s="479"/>
      <c r="D7" s="478"/>
      <c r="E7" s="478"/>
      <c r="F7" s="478" t="s">
        <v>619</v>
      </c>
      <c r="G7" s="478"/>
      <c r="H7" s="479" t="s">
        <v>620</v>
      </c>
      <c r="I7" s="479"/>
      <c r="J7" s="479"/>
      <c r="K7" s="479"/>
      <c r="L7" s="479"/>
      <c r="M7" s="479"/>
      <c r="N7" s="479"/>
      <c r="O7" s="479"/>
      <c r="P7" s="479"/>
      <c r="Q7" s="478"/>
      <c r="R7" s="478"/>
      <c r="S7" s="480"/>
    </row>
    <row r="8" spans="1:19" x14ac:dyDescent="0.25">
      <c r="B8" s="478"/>
      <c r="C8" s="479"/>
      <c r="D8" s="478"/>
      <c r="E8" s="478"/>
      <c r="F8" s="478" t="s">
        <v>621</v>
      </c>
      <c r="G8" s="478"/>
      <c r="H8" s="479" t="s">
        <v>622</v>
      </c>
      <c r="I8" s="479"/>
      <c r="J8" s="479"/>
      <c r="K8" s="479"/>
      <c r="L8" s="479"/>
      <c r="M8" s="479"/>
      <c r="N8" s="479"/>
      <c r="O8" s="479"/>
      <c r="P8" s="479"/>
      <c r="Q8" s="478"/>
      <c r="R8" s="478"/>
      <c r="S8" s="480"/>
    </row>
    <row r="9" spans="1:19" s="484" customFormat="1" x14ac:dyDescent="0.25">
      <c r="A9" s="475"/>
      <c r="B9" s="481"/>
      <c r="C9" s="482"/>
      <c r="D9" s="481"/>
      <c r="E9" s="481"/>
      <c r="F9" s="481" t="s">
        <v>623</v>
      </c>
      <c r="G9" s="481"/>
      <c r="H9" s="482" t="s">
        <v>624</v>
      </c>
      <c r="I9" s="482"/>
      <c r="J9" s="482"/>
      <c r="K9" s="482"/>
      <c r="L9" s="482"/>
      <c r="M9" s="482"/>
      <c r="N9" s="482"/>
      <c r="O9" s="482"/>
      <c r="P9" s="482"/>
      <c r="Q9" s="481"/>
      <c r="R9" s="481"/>
      <c r="S9" s="483"/>
    </row>
    <row r="10" spans="1:19" x14ac:dyDescent="0.25">
      <c r="A10" s="257" t="s">
        <v>625</v>
      </c>
      <c r="B10" s="478"/>
      <c r="C10" s="479"/>
      <c r="D10" s="478"/>
      <c r="E10" s="478"/>
      <c r="F10" s="478" t="s">
        <v>626</v>
      </c>
      <c r="G10" s="478"/>
      <c r="H10" s="479" t="s">
        <v>627</v>
      </c>
      <c r="I10" s="479"/>
      <c r="J10" s="479"/>
      <c r="K10" s="479" t="s">
        <v>628</v>
      </c>
      <c r="L10" s="479"/>
      <c r="M10" s="479" t="s">
        <v>629</v>
      </c>
      <c r="N10" s="479"/>
      <c r="O10" s="479"/>
      <c r="P10" s="479"/>
      <c r="Q10" s="478"/>
      <c r="R10" s="478"/>
      <c r="S10" s="480"/>
    </row>
    <row r="11" spans="1:19" x14ac:dyDescent="0.25">
      <c r="B11" s="478"/>
      <c r="C11" s="479"/>
      <c r="D11" s="478"/>
      <c r="E11" s="478"/>
      <c r="F11" s="478" t="s">
        <v>630</v>
      </c>
      <c r="G11" s="478"/>
      <c r="H11" s="479" t="s">
        <v>631</v>
      </c>
      <c r="I11" s="479"/>
      <c r="J11" s="479"/>
      <c r="K11" s="479"/>
      <c r="L11" s="479"/>
      <c r="M11" s="479"/>
      <c r="N11" s="479"/>
      <c r="O11" s="479"/>
      <c r="P11" s="479"/>
      <c r="Q11" s="478"/>
      <c r="R11" s="478"/>
      <c r="S11" s="480"/>
    </row>
    <row r="12" spans="1:19" x14ac:dyDescent="0.25">
      <c r="B12" s="478"/>
      <c r="C12" s="479"/>
      <c r="D12" s="478"/>
      <c r="E12" s="478"/>
      <c r="F12" s="478" t="s">
        <v>632</v>
      </c>
      <c r="G12" s="478"/>
      <c r="H12" s="479" t="s">
        <v>633</v>
      </c>
      <c r="I12" s="479"/>
      <c r="J12" s="479"/>
      <c r="K12" s="479"/>
      <c r="L12" s="479"/>
      <c r="M12" s="479"/>
      <c r="N12" s="479"/>
      <c r="O12" s="479"/>
      <c r="P12" s="479"/>
      <c r="Q12" s="478"/>
      <c r="R12" s="478"/>
      <c r="S12" s="480"/>
    </row>
    <row r="13" spans="1:19" s="484" customFormat="1" x14ac:dyDescent="0.25">
      <c r="A13" s="475"/>
      <c r="B13" s="481"/>
      <c r="C13" s="482"/>
      <c r="D13" s="481"/>
      <c r="E13" s="481"/>
      <c r="F13" s="481" t="s">
        <v>634</v>
      </c>
      <c r="G13" s="481"/>
      <c r="H13" s="482" t="s">
        <v>635</v>
      </c>
      <c r="I13" s="482"/>
      <c r="J13" s="482"/>
      <c r="K13" s="482"/>
      <c r="L13" s="482"/>
      <c r="M13" s="482"/>
      <c r="N13" s="482"/>
      <c r="O13" s="482"/>
      <c r="P13" s="482"/>
      <c r="Q13" s="481"/>
      <c r="R13" s="481"/>
      <c r="S13" s="483"/>
    </row>
    <row r="14" spans="1:19" x14ac:dyDescent="0.25">
      <c r="A14" s="257" t="s">
        <v>636</v>
      </c>
      <c r="B14" s="478"/>
      <c r="C14" s="479"/>
      <c r="D14" s="478" t="s">
        <v>637</v>
      </c>
      <c r="E14" s="478"/>
      <c r="F14" s="478" t="s">
        <v>638</v>
      </c>
      <c r="G14" s="478"/>
      <c r="H14" s="479" t="s">
        <v>639</v>
      </c>
      <c r="I14" s="479"/>
      <c r="J14" s="479"/>
      <c r="K14" s="479" t="s">
        <v>640</v>
      </c>
      <c r="L14" s="479" t="s">
        <v>188</v>
      </c>
      <c r="M14" s="479" t="s">
        <v>641</v>
      </c>
      <c r="N14" s="479"/>
      <c r="O14" s="479"/>
      <c r="P14" s="479" t="s">
        <v>642</v>
      </c>
      <c r="Q14" s="478"/>
      <c r="R14" s="478"/>
      <c r="S14" s="480"/>
    </row>
    <row r="15" spans="1:19" x14ac:dyDescent="0.25">
      <c r="B15" s="478"/>
      <c r="C15" s="479"/>
      <c r="D15" s="478" t="s">
        <v>643</v>
      </c>
      <c r="E15" s="478"/>
      <c r="F15" s="478" t="s">
        <v>644</v>
      </c>
      <c r="G15" s="478"/>
      <c r="H15" s="479" t="s">
        <v>645</v>
      </c>
      <c r="I15" s="479"/>
      <c r="J15" s="479"/>
      <c r="K15" s="479"/>
      <c r="L15" s="479"/>
      <c r="M15" s="479"/>
      <c r="N15" s="479"/>
      <c r="O15" s="479"/>
      <c r="P15" s="479"/>
      <c r="Q15" s="478"/>
      <c r="R15" s="478"/>
      <c r="S15" s="480"/>
    </row>
    <row r="16" spans="1:19" x14ac:dyDescent="0.25">
      <c r="B16" s="478"/>
      <c r="C16" s="479"/>
      <c r="D16" s="478"/>
      <c r="E16" s="478"/>
      <c r="F16" s="478" t="s">
        <v>646</v>
      </c>
      <c r="G16" s="478"/>
      <c r="H16" s="479" t="s">
        <v>647</v>
      </c>
      <c r="I16" s="479"/>
      <c r="J16" s="479"/>
      <c r="K16" s="479"/>
      <c r="L16" s="479"/>
      <c r="M16" s="479"/>
      <c r="N16" s="479"/>
      <c r="O16" s="479"/>
      <c r="P16" s="479"/>
      <c r="Q16" s="478"/>
      <c r="R16" s="478"/>
      <c r="S16" s="480"/>
    </row>
    <row r="17" spans="1:19" s="484" customFormat="1" x14ac:dyDescent="0.25">
      <c r="A17" s="475"/>
      <c r="B17" s="481"/>
      <c r="C17" s="482"/>
      <c r="D17" s="481"/>
      <c r="E17" s="481"/>
      <c r="F17" s="481" t="s">
        <v>648</v>
      </c>
      <c r="G17" s="481"/>
      <c r="H17" s="482" t="s">
        <v>649</v>
      </c>
      <c r="I17" s="482"/>
      <c r="J17" s="482"/>
      <c r="K17" s="482"/>
      <c r="L17" s="482"/>
      <c r="M17" s="482"/>
      <c r="N17" s="482"/>
      <c r="O17" s="482"/>
      <c r="P17" s="482"/>
      <c r="Q17" s="481"/>
      <c r="R17" s="481"/>
      <c r="S17" s="483"/>
    </row>
    <row r="18" spans="1:19" x14ac:dyDescent="0.25">
      <c r="A18" s="257" t="s">
        <v>650</v>
      </c>
      <c r="B18" s="478"/>
      <c r="C18" s="479"/>
      <c r="D18" s="478"/>
      <c r="E18" s="478"/>
      <c r="F18" s="478" t="s">
        <v>651</v>
      </c>
      <c r="G18" s="478"/>
      <c r="H18" s="479" t="s">
        <v>652</v>
      </c>
      <c r="I18" s="479"/>
      <c r="J18" s="479"/>
      <c r="K18" s="479" t="s">
        <v>653</v>
      </c>
      <c r="L18" s="479"/>
      <c r="M18" s="479" t="s">
        <v>654</v>
      </c>
      <c r="N18" s="479"/>
      <c r="O18" s="479"/>
      <c r="P18" s="479"/>
      <c r="Q18" s="478"/>
      <c r="R18" s="478"/>
      <c r="S18" s="480"/>
    </row>
    <row r="19" spans="1:19" x14ac:dyDescent="0.25">
      <c r="B19" s="478"/>
      <c r="C19" s="479"/>
      <c r="D19" s="478"/>
      <c r="E19" s="478"/>
      <c r="F19" s="478" t="s">
        <v>655</v>
      </c>
      <c r="G19" s="478"/>
      <c r="H19" s="479" t="s">
        <v>656</v>
      </c>
      <c r="I19" s="479"/>
      <c r="J19" s="479"/>
      <c r="K19" s="479"/>
      <c r="L19" s="479"/>
      <c r="M19" s="479"/>
      <c r="N19" s="479"/>
      <c r="O19" s="479"/>
      <c r="P19" s="479"/>
      <c r="Q19" s="478"/>
      <c r="R19" s="478"/>
      <c r="S19" s="480"/>
    </row>
    <row r="20" spans="1:19" x14ac:dyDescent="0.25">
      <c r="B20" s="478"/>
      <c r="C20" s="479"/>
      <c r="D20" s="478"/>
      <c r="E20" s="478"/>
      <c r="F20" s="478" t="s">
        <v>657</v>
      </c>
      <c r="G20" s="478"/>
      <c r="H20" s="479" t="s">
        <v>658</v>
      </c>
      <c r="I20" s="479"/>
      <c r="J20" s="479"/>
      <c r="K20" s="479"/>
      <c r="L20" s="479"/>
      <c r="M20" s="479"/>
      <c r="N20" s="479"/>
      <c r="O20" s="479"/>
      <c r="P20" s="479"/>
      <c r="Q20" s="478"/>
      <c r="R20" s="478"/>
      <c r="S20" s="480"/>
    </row>
    <row r="21" spans="1:19" s="484" customFormat="1" x14ac:dyDescent="0.25">
      <c r="A21" s="475"/>
      <c r="B21" s="481"/>
      <c r="C21" s="482"/>
      <c r="D21" s="481"/>
      <c r="E21" s="481"/>
      <c r="F21" s="481" t="s">
        <v>659</v>
      </c>
      <c r="G21" s="481"/>
      <c r="H21" s="482" t="s">
        <v>660</v>
      </c>
      <c r="I21" s="482"/>
      <c r="J21" s="482"/>
      <c r="K21" s="482"/>
      <c r="L21" s="482"/>
      <c r="M21" s="482"/>
      <c r="N21" s="482"/>
      <c r="O21" s="482"/>
      <c r="P21" s="482"/>
      <c r="Q21" s="481"/>
      <c r="R21" s="481"/>
      <c r="S21" s="483"/>
    </row>
    <row r="22" spans="1:19" x14ac:dyDescent="0.25">
      <c r="A22" s="257" t="s">
        <v>661</v>
      </c>
      <c r="B22" s="478"/>
      <c r="C22" s="479"/>
      <c r="D22" s="478"/>
      <c r="E22" s="478"/>
      <c r="F22" s="478" t="s">
        <v>662</v>
      </c>
      <c r="G22" s="478"/>
      <c r="H22" s="479" t="s">
        <v>663</v>
      </c>
      <c r="I22" s="479"/>
      <c r="J22" s="479"/>
      <c r="K22" s="479" t="s">
        <v>664</v>
      </c>
      <c r="L22" s="479"/>
      <c r="M22" s="479" t="s">
        <v>665</v>
      </c>
      <c r="N22" s="479"/>
      <c r="O22" s="479"/>
      <c r="P22" s="479"/>
      <c r="Q22" s="478"/>
      <c r="R22" s="478"/>
      <c r="S22" s="480"/>
    </row>
    <row r="23" spans="1:19" x14ac:dyDescent="0.25">
      <c r="B23" s="478"/>
      <c r="C23" s="479"/>
      <c r="D23" s="478"/>
      <c r="E23" s="478"/>
      <c r="F23" s="478" t="s">
        <v>666</v>
      </c>
      <c r="G23" s="478"/>
      <c r="H23" s="480" t="s">
        <v>667</v>
      </c>
      <c r="I23" s="479"/>
      <c r="J23" s="479"/>
      <c r="K23" s="479"/>
      <c r="L23" s="479"/>
      <c r="M23" s="479"/>
      <c r="N23" s="479"/>
      <c r="O23" s="479"/>
      <c r="P23" s="479"/>
      <c r="Q23" s="478"/>
      <c r="R23" s="478"/>
      <c r="S23" s="480"/>
    </row>
    <row r="24" spans="1:19" x14ac:dyDescent="0.25">
      <c r="B24" s="478"/>
      <c r="C24" s="479"/>
      <c r="D24" s="478"/>
      <c r="E24" s="478"/>
      <c r="F24" s="478" t="s">
        <v>668</v>
      </c>
      <c r="G24" s="478"/>
      <c r="H24" s="479" t="s">
        <v>669</v>
      </c>
      <c r="I24" s="479"/>
      <c r="J24" s="479"/>
      <c r="K24" s="479"/>
      <c r="L24" s="479"/>
      <c r="M24" s="479"/>
      <c r="N24" s="479"/>
      <c r="O24" s="479"/>
      <c r="P24" s="479"/>
      <c r="Q24" s="478"/>
      <c r="R24" s="478"/>
      <c r="S24" s="480"/>
    </row>
    <row r="25" spans="1:19" s="484" customFormat="1" x14ac:dyDescent="0.25">
      <c r="A25" s="475"/>
      <c r="B25" s="481"/>
      <c r="C25" s="482"/>
      <c r="D25" s="481"/>
      <c r="E25" s="481"/>
      <c r="F25" s="481" t="s">
        <v>670</v>
      </c>
      <c r="G25" s="481"/>
      <c r="H25" s="482" t="s">
        <v>671</v>
      </c>
      <c r="I25" s="482"/>
      <c r="J25" s="482"/>
      <c r="K25" s="482"/>
      <c r="L25" s="482"/>
      <c r="M25" s="482"/>
      <c r="N25" s="482"/>
      <c r="O25" s="482"/>
      <c r="P25" s="482"/>
      <c r="Q25" s="481"/>
      <c r="R25" s="481"/>
      <c r="S25" s="483"/>
    </row>
    <row r="26" spans="1:19" x14ac:dyDescent="0.25">
      <c r="A26" s="257" t="s">
        <v>672</v>
      </c>
      <c r="B26" s="478"/>
      <c r="C26" s="479"/>
      <c r="D26" s="478"/>
      <c r="E26" s="478"/>
      <c r="F26" s="478" t="s">
        <v>673</v>
      </c>
      <c r="G26" s="478"/>
      <c r="H26" s="479" t="s">
        <v>674</v>
      </c>
      <c r="I26" s="479"/>
      <c r="J26" s="479"/>
      <c r="K26" s="479" t="s">
        <v>675</v>
      </c>
      <c r="L26" s="479"/>
      <c r="M26" s="479" t="s">
        <v>676</v>
      </c>
      <c r="N26" s="479"/>
      <c r="O26" s="479"/>
      <c r="P26" s="479" t="s">
        <v>677</v>
      </c>
      <c r="Q26" s="478"/>
      <c r="R26" s="478"/>
      <c r="S26" s="480"/>
    </row>
    <row r="27" spans="1:19" x14ac:dyDescent="0.25">
      <c r="B27" s="478"/>
      <c r="C27" s="479"/>
      <c r="D27" s="478"/>
      <c r="E27" s="478"/>
      <c r="F27" s="478" t="s">
        <v>678</v>
      </c>
      <c r="G27" s="478"/>
      <c r="H27" s="479" t="s">
        <v>679</v>
      </c>
      <c r="I27" s="479"/>
      <c r="J27" s="479"/>
      <c r="K27" s="479"/>
      <c r="L27" s="479"/>
      <c r="M27" s="479"/>
      <c r="N27" s="479"/>
      <c r="O27" s="479"/>
      <c r="P27" s="479"/>
      <c r="Q27" s="478"/>
      <c r="R27" s="478"/>
      <c r="S27" s="480"/>
    </row>
    <row r="28" spans="1:19" x14ac:dyDescent="0.25">
      <c r="B28" s="478"/>
      <c r="C28" s="479"/>
      <c r="D28" s="478"/>
      <c r="E28" s="478"/>
      <c r="F28" s="478" t="s">
        <v>680</v>
      </c>
      <c r="G28" s="478"/>
      <c r="H28" s="479" t="s">
        <v>681</v>
      </c>
      <c r="I28" s="479"/>
      <c r="J28" s="479"/>
      <c r="K28" s="479"/>
      <c r="L28" s="479"/>
      <c r="M28" s="479"/>
      <c r="N28" s="479"/>
      <c r="O28" s="479"/>
      <c r="P28" s="479"/>
      <c r="Q28" s="478"/>
      <c r="R28" s="478"/>
      <c r="S28" s="480"/>
    </row>
    <row r="29" spans="1:19" s="484" customFormat="1" x14ac:dyDescent="0.25">
      <c r="A29" s="475"/>
      <c r="B29" s="481"/>
      <c r="C29" s="482"/>
      <c r="D29" s="481"/>
      <c r="E29" s="481"/>
      <c r="F29" s="481" t="s">
        <v>682</v>
      </c>
      <c r="G29" s="481"/>
      <c r="H29" s="482" t="s">
        <v>683</v>
      </c>
      <c r="I29" s="482"/>
      <c r="J29" s="482"/>
      <c r="K29" s="482"/>
      <c r="L29" s="482"/>
      <c r="M29" s="482"/>
      <c r="N29" s="482"/>
      <c r="O29" s="482"/>
      <c r="P29" s="482"/>
      <c r="Q29" s="481"/>
      <c r="R29" s="481"/>
      <c r="S29" s="483"/>
    </row>
    <row r="30" spans="1:19" x14ac:dyDescent="0.25">
      <c r="A30" s="257" t="s">
        <v>684</v>
      </c>
      <c r="B30" s="478"/>
      <c r="C30" s="479"/>
      <c r="D30" s="478"/>
      <c r="E30" s="478"/>
      <c r="F30" s="478" t="s">
        <v>685</v>
      </c>
      <c r="G30" s="478"/>
      <c r="H30" s="479" t="s">
        <v>686</v>
      </c>
      <c r="I30" s="479"/>
      <c r="J30" s="479"/>
      <c r="K30" s="479"/>
      <c r="L30" s="479"/>
      <c r="M30" s="479"/>
      <c r="N30" s="479"/>
      <c r="O30" s="479"/>
      <c r="P30" s="479"/>
      <c r="Q30" s="478"/>
      <c r="R30" s="478"/>
      <c r="S30" s="480"/>
    </row>
    <row r="31" spans="1:19" x14ac:dyDescent="0.25">
      <c r="B31" s="478"/>
      <c r="C31" s="479"/>
      <c r="D31" s="478"/>
      <c r="E31" s="478"/>
      <c r="F31" s="478" t="s">
        <v>687</v>
      </c>
      <c r="G31" s="478"/>
      <c r="H31" s="479" t="s">
        <v>688</v>
      </c>
      <c r="I31" s="479"/>
      <c r="J31" s="479"/>
      <c r="K31" s="479"/>
      <c r="L31" s="479"/>
      <c r="M31" s="479"/>
      <c r="N31" s="479"/>
      <c r="O31" s="479"/>
      <c r="P31" s="479"/>
      <c r="Q31" s="478"/>
      <c r="R31" s="478"/>
      <c r="S31" s="480"/>
    </row>
    <row r="32" spans="1:19" x14ac:dyDescent="0.25">
      <c r="B32" s="478"/>
      <c r="C32" s="479"/>
      <c r="D32" s="478"/>
      <c r="E32" s="478"/>
      <c r="F32" s="478" t="s">
        <v>689</v>
      </c>
      <c r="G32" s="478"/>
      <c r="H32" s="479" t="s">
        <v>690</v>
      </c>
      <c r="I32" s="479"/>
      <c r="J32" s="479"/>
      <c r="K32" s="479"/>
      <c r="L32" s="479"/>
      <c r="M32" s="479"/>
      <c r="N32" s="479"/>
      <c r="O32" s="479"/>
      <c r="P32" s="479"/>
      <c r="Q32" s="478"/>
      <c r="R32" s="478"/>
      <c r="S32" s="480"/>
    </row>
    <row r="33" spans="1:19" s="484" customFormat="1" x14ac:dyDescent="0.25">
      <c r="A33" s="475"/>
      <c r="B33" s="481"/>
      <c r="C33" s="482"/>
      <c r="D33" s="481"/>
      <c r="E33" s="481"/>
      <c r="F33" s="481" t="s">
        <v>691</v>
      </c>
      <c r="G33" s="481"/>
      <c r="H33" s="482" t="s">
        <v>692</v>
      </c>
      <c r="I33" s="482"/>
      <c r="J33" s="482"/>
      <c r="K33" s="482"/>
      <c r="L33" s="482"/>
      <c r="M33" s="482"/>
      <c r="N33" s="482"/>
      <c r="O33" s="482"/>
      <c r="P33" s="482"/>
      <c r="Q33" s="481"/>
      <c r="R33" s="481"/>
      <c r="S33" s="483"/>
    </row>
    <row r="34" spans="1:19" x14ac:dyDescent="0.25">
      <c r="A34" s="257" t="s">
        <v>693</v>
      </c>
      <c r="B34" s="478" t="s">
        <v>694</v>
      </c>
      <c r="C34" s="479" t="s">
        <v>695</v>
      </c>
      <c r="D34" s="478" t="s">
        <v>696</v>
      </c>
      <c r="E34" s="478" t="s">
        <v>697</v>
      </c>
      <c r="F34" s="478" t="s">
        <v>698</v>
      </c>
      <c r="G34" s="478" t="s">
        <v>699</v>
      </c>
      <c r="H34" s="479" t="s">
        <v>700</v>
      </c>
      <c r="I34" s="479" t="s">
        <v>701</v>
      </c>
      <c r="J34" s="479" t="s">
        <v>702</v>
      </c>
      <c r="K34" s="479" t="s">
        <v>703</v>
      </c>
      <c r="L34" s="479" t="s">
        <v>704</v>
      </c>
      <c r="M34" s="479" t="s">
        <v>705</v>
      </c>
      <c r="N34" s="479" t="s">
        <v>706</v>
      </c>
      <c r="O34" s="479" t="s">
        <v>707</v>
      </c>
      <c r="P34" s="479" t="s">
        <v>708</v>
      </c>
      <c r="Q34" s="478" t="s">
        <v>709</v>
      </c>
      <c r="R34" s="485" t="s">
        <v>710</v>
      </c>
      <c r="S34" s="480"/>
    </row>
    <row r="35" spans="1:19" x14ac:dyDescent="0.25">
      <c r="A35" s="257" t="s">
        <v>711</v>
      </c>
      <c r="B35" s="478" t="s">
        <v>712</v>
      </c>
      <c r="C35" s="479" t="s">
        <v>713</v>
      </c>
      <c r="D35" s="478" t="s">
        <v>714</v>
      </c>
      <c r="E35" s="478" t="s">
        <v>715</v>
      </c>
      <c r="F35" s="478" t="s">
        <v>716</v>
      </c>
      <c r="G35" s="478" t="s">
        <v>717</v>
      </c>
      <c r="H35" s="479" t="s">
        <v>718</v>
      </c>
      <c r="I35" s="479" t="s">
        <v>719</v>
      </c>
      <c r="J35" s="479" t="s">
        <v>720</v>
      </c>
      <c r="K35" s="479" t="s">
        <v>721</v>
      </c>
      <c r="L35" s="479" t="s">
        <v>722</v>
      </c>
      <c r="M35" s="479" t="s">
        <v>723</v>
      </c>
      <c r="N35" s="479" t="s">
        <v>724</v>
      </c>
      <c r="O35" s="479" t="s">
        <v>725</v>
      </c>
      <c r="P35" s="479" t="s">
        <v>726</v>
      </c>
      <c r="Q35" s="478" t="s">
        <v>727</v>
      </c>
      <c r="R35" s="485" t="s">
        <v>728</v>
      </c>
      <c r="S35" s="480"/>
    </row>
    <row r="36" spans="1:19" x14ac:dyDescent="0.25">
      <c r="A36" s="257" t="s">
        <v>729</v>
      </c>
      <c r="B36" s="478" t="s">
        <v>730</v>
      </c>
      <c r="C36" s="479" t="s">
        <v>731</v>
      </c>
      <c r="D36" s="478" t="s">
        <v>732</v>
      </c>
      <c r="E36" s="478" t="s">
        <v>733</v>
      </c>
      <c r="F36" s="478" t="s">
        <v>734</v>
      </c>
      <c r="G36" s="478" t="s">
        <v>735</v>
      </c>
      <c r="H36" s="479" t="s">
        <v>736</v>
      </c>
      <c r="I36" s="479" t="s">
        <v>737</v>
      </c>
      <c r="J36" s="479" t="s">
        <v>738</v>
      </c>
      <c r="K36" s="479" t="s">
        <v>739</v>
      </c>
      <c r="L36" s="479" t="s">
        <v>740</v>
      </c>
      <c r="M36" s="479" t="s">
        <v>741</v>
      </c>
      <c r="N36" s="479" t="s">
        <v>742</v>
      </c>
      <c r="O36" s="479" t="s">
        <v>743</v>
      </c>
      <c r="P36" s="479" t="s">
        <v>744</v>
      </c>
      <c r="Q36" s="478" t="s">
        <v>745</v>
      </c>
      <c r="R36" s="485" t="s">
        <v>746</v>
      </c>
      <c r="S36" s="480"/>
    </row>
    <row r="37" spans="1:19" x14ac:dyDescent="0.25">
      <c r="A37" s="257" t="s">
        <v>747</v>
      </c>
      <c r="B37" s="478" t="s">
        <v>748</v>
      </c>
      <c r="C37" s="479" t="s">
        <v>749</v>
      </c>
      <c r="D37" s="478" t="s">
        <v>750</v>
      </c>
      <c r="E37" s="478" t="s">
        <v>751</v>
      </c>
      <c r="F37" s="478" t="s">
        <v>752</v>
      </c>
      <c r="G37" s="478" t="s">
        <v>753</v>
      </c>
      <c r="H37" s="479" t="s">
        <v>754</v>
      </c>
      <c r="I37" s="479" t="s">
        <v>755</v>
      </c>
      <c r="J37" s="479" t="s">
        <v>756</v>
      </c>
      <c r="K37" s="479" t="s">
        <v>757</v>
      </c>
      <c r="L37" s="479" t="s">
        <v>758</v>
      </c>
      <c r="M37" s="479" t="s">
        <v>759</v>
      </c>
      <c r="N37" s="479" t="s">
        <v>760</v>
      </c>
      <c r="O37" s="479" t="s">
        <v>761</v>
      </c>
      <c r="P37" s="479" t="s">
        <v>762</v>
      </c>
      <c r="Q37" s="478" t="s">
        <v>763</v>
      </c>
      <c r="R37" s="485" t="s">
        <v>764</v>
      </c>
      <c r="S37" s="480"/>
    </row>
    <row r="38" spans="1:19" x14ac:dyDescent="0.25">
      <c r="A38" s="257" t="s">
        <v>765</v>
      </c>
      <c r="B38" s="478" t="s">
        <v>766</v>
      </c>
      <c r="C38" s="479" t="s">
        <v>767</v>
      </c>
      <c r="D38" s="478" t="s">
        <v>768</v>
      </c>
      <c r="E38" s="478" t="s">
        <v>769</v>
      </c>
      <c r="F38" s="478" t="s">
        <v>770</v>
      </c>
      <c r="G38" s="478" t="s">
        <v>771</v>
      </c>
      <c r="H38" s="479" t="s">
        <v>772</v>
      </c>
      <c r="I38" s="479" t="s">
        <v>773</v>
      </c>
      <c r="J38" s="479" t="s">
        <v>774</v>
      </c>
      <c r="K38" s="479" t="s">
        <v>775</v>
      </c>
      <c r="L38" s="479" t="s">
        <v>776</v>
      </c>
      <c r="M38" s="479" t="s">
        <v>777</v>
      </c>
      <c r="N38" s="479" t="s">
        <v>778</v>
      </c>
      <c r="O38" s="479" t="s">
        <v>779</v>
      </c>
      <c r="P38" s="479" t="s">
        <v>780</v>
      </c>
      <c r="Q38" s="478" t="s">
        <v>781</v>
      </c>
      <c r="R38" s="478" t="s">
        <v>782</v>
      </c>
      <c r="S38" s="480"/>
    </row>
    <row r="39" spans="1:19" x14ac:dyDescent="0.25">
      <c r="A39" s="257" t="s">
        <v>783</v>
      </c>
      <c r="B39" s="478" t="s">
        <v>784</v>
      </c>
      <c r="C39" s="479" t="s">
        <v>785</v>
      </c>
      <c r="D39" s="478" t="s">
        <v>786</v>
      </c>
      <c r="E39" s="478" t="s">
        <v>787</v>
      </c>
      <c r="F39" s="478" t="s">
        <v>788</v>
      </c>
      <c r="G39" s="478" t="s">
        <v>789</v>
      </c>
      <c r="H39" s="479" t="s">
        <v>790</v>
      </c>
      <c r="I39" s="479" t="s">
        <v>791</v>
      </c>
      <c r="J39" s="479" t="s">
        <v>792</v>
      </c>
      <c r="K39" s="479" t="s">
        <v>793</v>
      </c>
      <c r="L39" s="479" t="s">
        <v>794</v>
      </c>
      <c r="M39" s="479" t="s">
        <v>795</v>
      </c>
      <c r="N39" s="479" t="s">
        <v>796</v>
      </c>
      <c r="O39" s="479" t="s">
        <v>797</v>
      </c>
      <c r="P39" s="479" t="s">
        <v>798</v>
      </c>
      <c r="Q39" s="478" t="s">
        <v>799</v>
      </c>
      <c r="R39" s="478" t="s">
        <v>800</v>
      </c>
      <c r="S39" s="480"/>
    </row>
    <row r="40" spans="1:19" x14ac:dyDescent="0.25">
      <c r="A40" s="257" t="s">
        <v>801</v>
      </c>
      <c r="B40" s="478" t="s">
        <v>802</v>
      </c>
      <c r="C40" s="479" t="s">
        <v>803</v>
      </c>
      <c r="D40" s="478" t="s">
        <v>804</v>
      </c>
      <c r="E40" s="486" t="s">
        <v>805</v>
      </c>
      <c r="F40" s="478" t="s">
        <v>806</v>
      </c>
      <c r="G40" s="478" t="s">
        <v>807</v>
      </c>
      <c r="H40" s="479" t="s">
        <v>808</v>
      </c>
      <c r="I40" s="479" t="s">
        <v>809</v>
      </c>
      <c r="J40" s="479" t="s">
        <v>810</v>
      </c>
      <c r="K40" s="479" t="s">
        <v>811</v>
      </c>
      <c r="L40" s="479" t="s">
        <v>812</v>
      </c>
      <c r="M40" s="479" t="s">
        <v>813</v>
      </c>
      <c r="N40" s="479" t="s">
        <v>814</v>
      </c>
      <c r="O40" s="479" t="s">
        <v>815</v>
      </c>
      <c r="P40" s="479" t="s">
        <v>816</v>
      </c>
      <c r="Q40" s="478" t="s">
        <v>817</v>
      </c>
      <c r="R40" s="478" t="s">
        <v>818</v>
      </c>
      <c r="S40" s="480"/>
    </row>
    <row r="41" spans="1:19" x14ac:dyDescent="0.25">
      <c r="A41" s="257" t="s">
        <v>819</v>
      </c>
      <c r="B41" s="478" t="s">
        <v>820</v>
      </c>
      <c r="C41" s="479" t="s">
        <v>821</v>
      </c>
      <c r="D41" s="478" t="s">
        <v>822</v>
      </c>
      <c r="E41" s="478" t="s">
        <v>823</v>
      </c>
      <c r="F41" s="478" t="s">
        <v>824</v>
      </c>
      <c r="G41" s="478" t="s">
        <v>825</v>
      </c>
      <c r="H41" s="479" t="s">
        <v>826</v>
      </c>
      <c r="I41" s="479" t="s">
        <v>827</v>
      </c>
      <c r="J41" s="479" t="s">
        <v>828</v>
      </c>
      <c r="K41" s="479" t="s">
        <v>829</v>
      </c>
      <c r="L41" s="479" t="s">
        <v>830</v>
      </c>
      <c r="M41" s="479" t="s">
        <v>831</v>
      </c>
      <c r="N41" s="479" t="s">
        <v>832</v>
      </c>
      <c r="O41" s="479" t="s">
        <v>833</v>
      </c>
      <c r="P41" s="479" t="s">
        <v>834</v>
      </c>
      <c r="Q41" s="478" t="s">
        <v>835</v>
      </c>
      <c r="R41" s="478" t="s">
        <v>836</v>
      </c>
      <c r="S41" s="480"/>
    </row>
    <row r="42" spans="1:19" x14ac:dyDescent="0.25">
      <c r="A42" s="257" t="s">
        <v>837</v>
      </c>
      <c r="B42" s="478" t="s">
        <v>838</v>
      </c>
      <c r="C42" s="479" t="s">
        <v>839</v>
      </c>
      <c r="D42" s="478" t="s">
        <v>840</v>
      </c>
      <c r="E42" s="478" t="s">
        <v>841</v>
      </c>
      <c r="F42" s="478" t="s">
        <v>842</v>
      </c>
      <c r="G42" s="478" t="s">
        <v>843</v>
      </c>
      <c r="H42" s="479" t="s">
        <v>844</v>
      </c>
      <c r="I42" s="479" t="s">
        <v>845</v>
      </c>
      <c r="J42" s="479" t="s">
        <v>846</v>
      </c>
      <c r="K42" s="479" t="s">
        <v>847</v>
      </c>
      <c r="L42" s="479" t="s">
        <v>848</v>
      </c>
      <c r="M42" s="479" t="s">
        <v>849</v>
      </c>
      <c r="N42" s="479" t="s">
        <v>850</v>
      </c>
      <c r="O42" s="479" t="s">
        <v>851</v>
      </c>
      <c r="P42" s="479" t="s">
        <v>852</v>
      </c>
      <c r="Q42" s="478" t="s">
        <v>853</v>
      </c>
      <c r="R42" s="478" t="s">
        <v>854</v>
      </c>
      <c r="S42" s="480"/>
    </row>
    <row r="43" spans="1:19" x14ac:dyDescent="0.25">
      <c r="A43" s="257" t="s">
        <v>855</v>
      </c>
      <c r="B43" s="478" t="s">
        <v>856</v>
      </c>
      <c r="C43" s="479" t="s">
        <v>857</v>
      </c>
      <c r="D43" s="478" t="s">
        <v>858</v>
      </c>
      <c r="E43" s="478" t="s">
        <v>859</v>
      </c>
      <c r="F43" s="478" t="s">
        <v>860</v>
      </c>
      <c r="G43" s="478" t="s">
        <v>861</v>
      </c>
      <c r="H43" s="479" t="s">
        <v>862</v>
      </c>
      <c r="I43" s="479" t="s">
        <v>863</v>
      </c>
      <c r="J43" s="479" t="s">
        <v>864</v>
      </c>
      <c r="K43" s="479" t="s">
        <v>865</v>
      </c>
      <c r="L43" s="479" t="s">
        <v>866</v>
      </c>
      <c r="M43" s="479" t="s">
        <v>867</v>
      </c>
      <c r="N43" s="479" t="s">
        <v>868</v>
      </c>
      <c r="O43" s="479" t="s">
        <v>869</v>
      </c>
      <c r="P43" s="479" t="s">
        <v>870</v>
      </c>
      <c r="Q43" s="478" t="s">
        <v>871</v>
      </c>
      <c r="R43" s="478" t="s">
        <v>872</v>
      </c>
      <c r="S43" s="480"/>
    </row>
    <row r="44" spans="1:19" x14ac:dyDescent="0.25">
      <c r="A44" s="257" t="s">
        <v>873</v>
      </c>
      <c r="B44" s="478" t="s">
        <v>874</v>
      </c>
      <c r="C44" s="479" t="s">
        <v>875</v>
      </c>
      <c r="D44" s="478" t="s">
        <v>876</v>
      </c>
      <c r="E44" s="478" t="s">
        <v>877</v>
      </c>
      <c r="F44" s="478" t="s">
        <v>878</v>
      </c>
      <c r="G44" s="478" t="s">
        <v>879</v>
      </c>
      <c r="H44" s="479" t="s">
        <v>880</v>
      </c>
      <c r="I44" s="479"/>
      <c r="J44" s="479" t="s">
        <v>881</v>
      </c>
      <c r="K44" s="479" t="s">
        <v>882</v>
      </c>
      <c r="L44" s="479"/>
      <c r="M44" s="479" t="s">
        <v>883</v>
      </c>
      <c r="N44" s="479" t="s">
        <v>884</v>
      </c>
      <c r="O44" s="479" t="s">
        <v>885</v>
      </c>
      <c r="P44" s="479"/>
      <c r="Q44" s="478"/>
      <c r="R44" s="478" t="s">
        <v>886</v>
      </c>
      <c r="S44" s="480"/>
    </row>
    <row r="45" spans="1:19" x14ac:dyDescent="0.25">
      <c r="A45" s="257" t="s">
        <v>887</v>
      </c>
      <c r="B45" s="478" t="s">
        <v>888</v>
      </c>
      <c r="C45" s="479"/>
      <c r="D45" s="478"/>
      <c r="E45" s="478"/>
      <c r="F45" s="478"/>
      <c r="G45" s="478" t="s">
        <v>889</v>
      </c>
      <c r="H45" s="479"/>
      <c r="I45" s="479"/>
      <c r="J45" s="479"/>
      <c r="K45" s="479" t="s">
        <v>890</v>
      </c>
      <c r="L45" s="479"/>
      <c r="M45" s="479"/>
      <c r="N45" s="479" t="s">
        <v>891</v>
      </c>
      <c r="O45" s="479" t="s">
        <v>892</v>
      </c>
      <c r="P45" s="479"/>
      <c r="Q45" s="478"/>
      <c r="R45" s="478" t="s">
        <v>732</v>
      </c>
      <c r="S45" s="480"/>
    </row>
    <row r="46" spans="1:19" x14ac:dyDescent="0.25">
      <c r="A46" s="257" t="s">
        <v>893</v>
      </c>
      <c r="B46" s="478"/>
      <c r="C46" s="479"/>
      <c r="D46" s="478"/>
      <c r="E46" s="478"/>
      <c r="F46" s="478"/>
      <c r="G46" s="478"/>
      <c r="H46" s="479"/>
      <c r="I46" s="479"/>
      <c r="J46" s="479"/>
      <c r="K46" s="479" t="s">
        <v>894</v>
      </c>
      <c r="L46" s="479"/>
      <c r="M46" s="479"/>
      <c r="N46" s="479" t="s">
        <v>895</v>
      </c>
      <c r="O46" s="479"/>
      <c r="P46" s="479"/>
      <c r="Q46" s="478"/>
      <c r="R46" s="478"/>
      <c r="S46" s="480"/>
    </row>
    <row r="47" spans="1:19" x14ac:dyDescent="0.25">
      <c r="B47" s="478"/>
      <c r="C47" s="479"/>
      <c r="D47" s="478"/>
      <c r="E47" s="478"/>
      <c r="F47" s="478"/>
      <c r="G47" s="478"/>
      <c r="H47" s="479"/>
      <c r="I47" s="479"/>
      <c r="J47" s="479"/>
      <c r="K47" s="479"/>
      <c r="L47" s="479"/>
      <c r="M47" s="479"/>
      <c r="N47" s="479"/>
      <c r="O47" s="479"/>
      <c r="P47" s="479"/>
      <c r="Q47" s="478"/>
      <c r="R47" s="478"/>
      <c r="S47" s="480"/>
    </row>
    <row r="48" spans="1:19" s="484" customFormat="1" x14ac:dyDescent="0.25">
      <c r="A48" s="475"/>
      <c r="B48" s="481"/>
      <c r="C48" s="482"/>
      <c r="D48" s="481"/>
      <c r="E48" s="481"/>
      <c r="F48" s="481"/>
      <c r="G48" s="481"/>
      <c r="H48" s="482"/>
      <c r="I48" s="482"/>
      <c r="J48" s="482"/>
      <c r="K48" s="482"/>
      <c r="L48" s="482"/>
      <c r="M48" s="482"/>
      <c r="N48" s="482"/>
      <c r="O48" s="482"/>
      <c r="P48" s="482"/>
      <c r="Q48" s="481"/>
      <c r="R48" s="481"/>
      <c r="S48" s="483"/>
    </row>
    <row r="49" spans="1:19" x14ac:dyDescent="0.25">
      <c r="A49" s="257" t="s">
        <v>896</v>
      </c>
      <c r="B49" s="478" t="s">
        <v>897</v>
      </c>
      <c r="C49" s="479"/>
      <c r="D49" s="478"/>
      <c r="E49" s="478"/>
      <c r="F49" s="478"/>
      <c r="G49" s="478"/>
      <c r="H49" s="479" t="s">
        <v>898</v>
      </c>
      <c r="I49" s="479"/>
      <c r="J49" s="479"/>
      <c r="K49" s="479"/>
      <c r="L49" s="479"/>
      <c r="M49" s="479" t="s">
        <v>899</v>
      </c>
      <c r="N49" s="479"/>
      <c r="O49" s="479"/>
      <c r="P49" s="479"/>
      <c r="Q49" s="478"/>
      <c r="R49" s="478"/>
      <c r="S49" s="480"/>
    </row>
    <row r="50" spans="1:19" x14ac:dyDescent="0.25">
      <c r="B50" s="478"/>
      <c r="C50" s="479" t="s">
        <v>168</v>
      </c>
      <c r="D50" s="478"/>
      <c r="E50" s="478"/>
      <c r="F50" s="478"/>
      <c r="G50" s="478"/>
      <c r="H50" s="479" t="s">
        <v>900</v>
      </c>
      <c r="I50" s="479"/>
      <c r="J50" s="479"/>
      <c r="K50" s="479"/>
      <c r="L50" s="479"/>
      <c r="M50" s="479"/>
      <c r="N50" s="479"/>
      <c r="O50" s="479"/>
      <c r="P50" s="479"/>
      <c r="Q50" s="478"/>
      <c r="R50" s="478"/>
      <c r="S50" s="480"/>
    </row>
    <row r="51" spans="1:19" x14ac:dyDescent="0.25">
      <c r="B51" s="478"/>
      <c r="C51" s="479"/>
      <c r="D51" s="478"/>
      <c r="E51" s="478"/>
      <c r="F51" s="478"/>
      <c r="G51" s="478"/>
      <c r="H51" s="479" t="s">
        <v>901</v>
      </c>
      <c r="I51" s="479"/>
      <c r="J51" s="479"/>
      <c r="K51" s="479"/>
      <c r="L51" s="479"/>
      <c r="M51" s="479"/>
      <c r="N51" s="479"/>
      <c r="O51" s="479"/>
      <c r="P51" s="479"/>
      <c r="Q51" s="478"/>
      <c r="R51" s="478"/>
      <c r="S51" s="480"/>
    </row>
    <row r="52" spans="1:19" s="484" customFormat="1" x14ac:dyDescent="0.25">
      <c r="A52" s="475"/>
      <c r="B52" s="481"/>
      <c r="C52" s="482"/>
      <c r="D52" s="481"/>
      <c r="E52" s="481"/>
      <c r="F52" s="483"/>
      <c r="G52" s="481"/>
      <c r="H52" s="482" t="s">
        <v>902</v>
      </c>
      <c r="I52" s="482"/>
      <c r="J52" s="482"/>
      <c r="K52" s="482"/>
      <c r="L52" s="482"/>
      <c r="M52" s="482"/>
      <c r="N52" s="482"/>
      <c r="O52" s="482"/>
      <c r="P52" s="482"/>
      <c r="Q52" s="481"/>
      <c r="R52" s="481"/>
      <c r="S52" s="483"/>
    </row>
    <row r="53" spans="1:19" x14ac:dyDescent="0.25">
      <c r="A53" s="257" t="s">
        <v>903</v>
      </c>
      <c r="F53" s="487" t="s">
        <v>904</v>
      </c>
      <c r="H53" s="488" t="s">
        <v>905</v>
      </c>
      <c r="M53" s="488" t="s">
        <v>906</v>
      </c>
    </row>
    <row r="54" spans="1:19" x14ac:dyDescent="0.25">
      <c r="H54" s="488" t="s">
        <v>907</v>
      </c>
      <c r="M54" s="488" t="s">
        <v>908</v>
      </c>
    </row>
    <row r="55" spans="1:19" x14ac:dyDescent="0.25">
      <c r="H55" s="488" t="s">
        <v>909</v>
      </c>
      <c r="M55" s="488" t="s">
        <v>910</v>
      </c>
    </row>
    <row r="56" spans="1:19" s="490" customFormat="1" x14ac:dyDescent="0.25">
      <c r="A56" s="489"/>
      <c r="B56" s="487"/>
      <c r="C56" s="488"/>
      <c r="D56" s="487"/>
      <c r="E56" s="487"/>
      <c r="F56" s="487"/>
      <c r="G56" s="487"/>
      <c r="H56" s="488" t="s">
        <v>911</v>
      </c>
      <c r="I56" s="488"/>
      <c r="J56" s="488"/>
      <c r="K56" s="488"/>
      <c r="L56" s="488"/>
      <c r="M56" s="488" t="s">
        <v>912</v>
      </c>
      <c r="N56" s="488"/>
      <c r="O56" s="488"/>
      <c r="P56" s="488"/>
      <c r="Q56" s="487"/>
      <c r="R56" s="487"/>
    </row>
    <row r="57" spans="1:19" x14ac:dyDescent="0.25">
      <c r="H57" s="488" t="s">
        <v>913</v>
      </c>
      <c r="M57" s="488" t="s">
        <v>914</v>
      </c>
    </row>
    <row r="58" spans="1:19" x14ac:dyDescent="0.25">
      <c r="H58" s="488" t="s">
        <v>915</v>
      </c>
      <c r="M58" s="488" t="s">
        <v>916</v>
      </c>
    </row>
    <row r="59" spans="1:19" x14ac:dyDescent="0.25">
      <c r="H59" s="488" t="s">
        <v>917</v>
      </c>
      <c r="M59" s="488" t="s">
        <v>918</v>
      </c>
    </row>
    <row r="60" spans="1:19" x14ac:dyDescent="0.25">
      <c r="A60" s="257" t="s">
        <v>919</v>
      </c>
      <c r="H60" s="488" t="s">
        <v>920</v>
      </c>
      <c r="M60" s="488" t="s">
        <v>921</v>
      </c>
    </row>
    <row r="61" spans="1:19" x14ac:dyDescent="0.25">
      <c r="A61" s="257" t="s">
        <v>922</v>
      </c>
      <c r="H61" s="488" t="s">
        <v>923</v>
      </c>
      <c r="M61" s="488" t="s">
        <v>924</v>
      </c>
    </row>
    <row r="62" spans="1:19" x14ac:dyDescent="0.25">
      <c r="A62" s="257" t="s">
        <v>925</v>
      </c>
      <c r="H62" s="488" t="s">
        <v>926</v>
      </c>
      <c r="M62" s="488" t="s">
        <v>927</v>
      </c>
    </row>
    <row r="63" spans="1:19" x14ac:dyDescent="0.25">
      <c r="H63" s="488" t="s">
        <v>928</v>
      </c>
      <c r="M63" s="488" t="s">
        <v>929</v>
      </c>
    </row>
    <row r="64" spans="1:19" x14ac:dyDescent="0.25">
      <c r="H64" s="488" t="s">
        <v>930</v>
      </c>
      <c r="M64" s="488" t="s">
        <v>931</v>
      </c>
    </row>
    <row r="65" spans="1:18" x14ac:dyDescent="0.25">
      <c r="H65" s="488" t="s">
        <v>932</v>
      </c>
      <c r="M65" s="488" t="s">
        <v>933</v>
      </c>
      <c r="N65"/>
      <c r="O65"/>
      <c r="P65"/>
      <c r="Q65"/>
      <c r="R65"/>
    </row>
    <row r="66" spans="1:18" x14ac:dyDescent="0.25">
      <c r="H66" s="488" t="s">
        <v>934</v>
      </c>
      <c r="N66"/>
      <c r="O66"/>
      <c r="P66"/>
      <c r="Q66"/>
      <c r="R66"/>
    </row>
    <row r="67" spans="1:18" x14ac:dyDescent="0.25">
      <c r="H67" s="488" t="s">
        <v>935</v>
      </c>
      <c r="N67"/>
      <c r="O67"/>
      <c r="P67"/>
      <c r="Q67"/>
      <c r="R67"/>
    </row>
    <row r="68" spans="1:18" x14ac:dyDescent="0.25">
      <c r="H68" s="488" t="s">
        <v>936</v>
      </c>
      <c r="N68"/>
      <c r="O68"/>
      <c r="P68"/>
      <c r="Q68"/>
      <c r="R68"/>
    </row>
    <row r="69" spans="1:18" x14ac:dyDescent="0.25">
      <c r="H69" s="488" t="s">
        <v>932</v>
      </c>
      <c r="N69"/>
      <c r="O69"/>
      <c r="P69"/>
      <c r="Q69"/>
      <c r="R69"/>
    </row>
    <row r="70" spans="1:18" x14ac:dyDescent="0.25">
      <c r="H70" s="488" t="s">
        <v>937</v>
      </c>
      <c r="N70"/>
      <c r="O70"/>
      <c r="P70"/>
      <c r="Q70"/>
      <c r="R70"/>
    </row>
    <row r="71" spans="1:18" x14ac:dyDescent="0.25">
      <c r="A71" s="257" t="s">
        <v>938</v>
      </c>
      <c r="N71"/>
      <c r="O71"/>
      <c r="P71"/>
      <c r="Q71"/>
      <c r="R71"/>
    </row>
    <row r="72" spans="1:18" x14ac:dyDescent="0.25">
      <c r="A72" s="257" t="s">
        <v>939</v>
      </c>
      <c r="N72"/>
      <c r="O72"/>
      <c r="P72"/>
      <c r="Q72"/>
      <c r="R72"/>
    </row>
    <row r="73" spans="1:18" x14ac:dyDescent="0.25">
      <c r="A73" s="257" t="s">
        <v>940</v>
      </c>
      <c r="N73"/>
      <c r="O73"/>
      <c r="P73"/>
      <c r="Q73"/>
      <c r="R73"/>
    </row>
    <row r="74" spans="1:18" x14ac:dyDescent="0.25">
      <c r="A74" s="257" t="s">
        <v>941</v>
      </c>
      <c r="N74"/>
      <c r="O74"/>
      <c r="P74"/>
      <c r="Q74"/>
      <c r="R74"/>
    </row>
    <row r="186" spans="76:76" x14ac:dyDescent="0.25">
      <c r="BX186" t="s">
        <v>1370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BX186"/>
  <sheetViews>
    <sheetView workbookViewId="0">
      <selection activeCell="U158" sqref="U158"/>
    </sheetView>
  </sheetViews>
  <sheetFormatPr defaultRowHeight="12.75" x14ac:dyDescent="0.2"/>
  <sheetData>
    <row r="4" spans="2:2" x14ac:dyDescent="0.2">
      <c r="B4" t="s">
        <v>960</v>
      </c>
    </row>
    <row r="5" spans="2:2" x14ac:dyDescent="0.2">
      <c r="B5" t="s">
        <v>961</v>
      </c>
    </row>
    <row r="6" spans="2:2" x14ac:dyDescent="0.2">
      <c r="B6" t="s">
        <v>962</v>
      </c>
    </row>
    <row r="7" spans="2:2" x14ac:dyDescent="0.2">
      <c r="B7" t="s">
        <v>963</v>
      </c>
    </row>
    <row r="8" spans="2:2" x14ac:dyDescent="0.2">
      <c r="B8" t="s">
        <v>964</v>
      </c>
    </row>
    <row r="186" spans="76:76" x14ac:dyDescent="0.2">
      <c r="BX186" t="s">
        <v>1370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PA1</vt:lpstr>
      <vt:lpstr>PA2</vt:lpstr>
      <vt:lpstr>PA3</vt:lpstr>
      <vt:lpstr>PA4</vt:lpstr>
      <vt:lpstr>AA1</vt:lpstr>
      <vt:lpstr>AA2</vt:lpstr>
      <vt:lpstr>AA3</vt:lpstr>
      <vt:lpstr>AA4</vt:lpstr>
      <vt:lpstr>WA1</vt:lpstr>
      <vt:lpstr>WA2</vt:lpstr>
      <vt:lpstr>WA3</vt:lpstr>
      <vt:lpstr>WA4</vt:lpstr>
      <vt:lpstr>Recent</vt:lpstr>
      <vt:lpstr>notes</vt:lpstr>
      <vt:lpstr>Comet</vt:lpstr>
      <vt:lpstr>Peoples</vt:lpstr>
      <vt:lpstr>famous things</vt:lpstr>
      <vt:lpstr>old notes</vt:lpstr>
    </vt:vector>
  </TitlesOfParts>
  <Company>Office of the Governor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South Carolina</dc:creator>
  <cp:lastModifiedBy>Johnson, Albin</cp:lastModifiedBy>
  <cp:lastPrinted>2019-09-24T20:48:23Z</cp:lastPrinted>
  <dcterms:created xsi:type="dcterms:W3CDTF">2009-10-03T01:40:36Z</dcterms:created>
  <dcterms:modified xsi:type="dcterms:W3CDTF">2021-09-01T18:16:52Z</dcterms:modified>
</cp:coreProperties>
</file>